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3840" windowHeight="4968" tabRatio="570" activeTab="0"/>
  </bookViews>
  <sheets>
    <sheet name="procedures" sheetId="1" r:id="rId1"/>
    <sheet name="sales report" sheetId="2" r:id="rId2"/>
    <sheet name="sales report-taxable" sheetId="3" r:id="rId3"/>
    <sheet name="free &amp; unsaleable" sheetId="4" r:id="rId4"/>
    <sheet name="inventory" sheetId="5" r:id="rId5"/>
  </sheets>
  <definedNames>
    <definedName name="Hygeia" localSheetId="2">#REF!</definedName>
    <definedName name="Hygeia">#REF!</definedName>
    <definedName name="_xlnm.Print_Area" localSheetId="4">'inventory'!$A$1:$X$50</definedName>
    <definedName name="_xlnm.Print_Area" localSheetId="1">'sales report'!$A$1:$P$50</definedName>
    <definedName name="_xlnm.Print_Area" localSheetId="2">'sales report-taxable'!$A$1:$P$50</definedName>
  </definedNames>
  <calcPr fullCalcOnLoad="1"/>
</workbook>
</file>

<file path=xl/sharedStrings.xml><?xml version="1.0" encoding="utf-8"?>
<sst xmlns="http://schemas.openxmlformats.org/spreadsheetml/2006/main" count="282" uniqueCount="115">
  <si>
    <t>MISSION CONSOLIDATED INDEPENDENT SCHOOL DISTRICT</t>
  </si>
  <si>
    <t>Campus:</t>
  </si>
  <si>
    <t>Month of Sales:</t>
  </si>
  <si>
    <t>Prepared by:</t>
  </si>
  <si>
    <t>Date:</t>
  </si>
  <si>
    <t>Beginning Inventory @ Retail</t>
  </si>
  <si>
    <t>.   .   .  .</t>
  </si>
  <si>
    <t xml:space="preserve">.   .   .   .   </t>
  </si>
  <si>
    <t>.   .   .  $</t>
  </si>
  <si>
    <t>DEPOSITS</t>
  </si>
  <si>
    <t xml:space="preserve">PURCHASES </t>
  </si>
  <si>
    <t>RETAIL VALUE OF PURCHASES</t>
  </si>
  <si>
    <t>Deposit</t>
  </si>
  <si>
    <t>Free</t>
  </si>
  <si>
    <t>Invoice</t>
  </si>
  <si>
    <t>Date</t>
  </si>
  <si>
    <t>5755-00</t>
  </si>
  <si>
    <t>Incentives</t>
  </si>
  <si>
    <t>Total</t>
  </si>
  <si>
    <t>Amount</t>
  </si>
  <si>
    <t>@ .25</t>
  </si>
  <si>
    <t>Monday</t>
  </si>
  <si>
    <t>Tuesday</t>
  </si>
  <si>
    <t>Wednesday</t>
  </si>
  <si>
    <t>Thursday</t>
  </si>
  <si>
    <t>Friday</t>
  </si>
  <si>
    <t>$</t>
  </si>
  <si>
    <t>=</t>
  </si>
  <si>
    <t xml:space="preserve"> @ .25</t>
  </si>
  <si>
    <t xml:space="preserve">   Principal:</t>
  </si>
  <si>
    <t>NOTE:  Beginning Inventory + Purchases at Retail - Deposits should equal Ending Inventory  (If not in balance, investigate and correct or explain discrepancy)</t>
  </si>
  <si>
    <t>Report for Free and Non-saleable Items at School Store (To Be Completed by Seller)</t>
  </si>
  <si>
    <t xml:space="preserve">Month of Sales:   </t>
  </si>
  <si>
    <t>Free Items</t>
  </si>
  <si>
    <t>Non-Saleable Items</t>
  </si>
  <si>
    <t>Total Items</t>
  </si>
  <si>
    <t>at</t>
  </si>
  <si>
    <t>@ .50</t>
  </si>
  <si>
    <t>Retail Value</t>
  </si>
  <si>
    <t>COMMENTS:</t>
  </si>
  <si>
    <t>Principal:</t>
  </si>
  <si>
    <t xml:space="preserve">Month: </t>
  </si>
  <si>
    <t>Inventory</t>
  </si>
  <si>
    <t>Units</t>
  </si>
  <si>
    <t># of Doz.</t>
  </si>
  <si>
    <t>Singles</t>
  </si>
  <si>
    <t>at Retail</t>
  </si>
  <si>
    <t>Qty.</t>
  </si>
  <si>
    <t>Full Boxes</t>
  </si>
  <si>
    <t>Single Items</t>
  </si>
  <si>
    <t>DEPOSITS FOR STORE SALES</t>
  </si>
  <si>
    <t>CLOSING REPORT</t>
  </si>
  <si>
    <t>+</t>
  </si>
  <si>
    <t>++</t>
  </si>
  <si>
    <t>@ .75</t>
  </si>
  <si>
    <t>-</t>
  </si>
  <si>
    <t>@.50</t>
  </si>
  <si>
    <t>@1.00</t>
  </si>
  <si>
    <t>@.75</t>
  </si>
  <si>
    <t>School Store Sales Report  (Due by the 10th of each month)</t>
  </si>
  <si>
    <t>Ending Inventory @ Retail</t>
  </si>
  <si>
    <t>.    $</t>
  </si>
  <si>
    <t>Less Purchases</t>
  </si>
  <si>
    <t>Less Carryover Loss</t>
  </si>
  <si>
    <t xml:space="preserve">X 25% = </t>
  </si>
  <si>
    <t>Cash Deposits</t>
  </si>
  <si>
    <t>Vendor:</t>
  </si>
  <si>
    <t xml:space="preserve">Counted by: </t>
  </si>
  <si>
    <t>Subtotals</t>
  </si>
  <si>
    <t>Grand Total of Inventory @ Retail:</t>
  </si>
  <si>
    <t>Product @</t>
  </si>
  <si>
    <t>Non-</t>
  </si>
  <si>
    <t>Saleable</t>
  </si>
  <si>
    <t>School Store Inventory  (Due by the 10th of each month)</t>
  </si>
  <si>
    <t>(Do Not Include Vendor Credits!)</t>
  </si>
  <si>
    <t>total</t>
  </si>
  <si>
    <t>PROCEDURES AND REPORTING REQUIREMENTS FOR SCHOOL STORE</t>
  </si>
  <si>
    <t>GENERAL INFO / PURCHASES</t>
  </si>
  <si>
    <t>●</t>
  </si>
  <si>
    <t>Nutrition Policy restrictions regarding what items may be sold and when and where sales may take place must be followed</t>
  </si>
  <si>
    <t>Obtain an approved purchase order before purchasing items for resale</t>
  </si>
  <si>
    <t>Only items listed on the purchase order may be purchased</t>
  </si>
  <si>
    <t>Enter purchases on “School Store Sales Report” at cost and retail</t>
  </si>
  <si>
    <t>Complete a donation form for items donated for resale</t>
  </si>
  <si>
    <t>Record school store items given away free as incentives/rewards and spoiled/damaged items on the “Report for Free and Non-saleable Items”, if no vendor credit will be given</t>
  </si>
  <si>
    <t>Seller deposits collections with the Student Activity Clerk</t>
  </si>
  <si>
    <t>Student Activity Clerk recounts money with seller present and prepares receipt</t>
  </si>
  <si>
    <t>Seller signs receipt and receives white copy</t>
  </si>
  <si>
    <t>Deposit (net of sales tax) is entered on “School Store Sales Report”</t>
  </si>
  <si>
    <t>END OF MONTH PROCEDURES</t>
  </si>
  <si>
    <t>Count the remaining merchandise on hand as of the last day of the month and record on the “School Store Inventory Report”</t>
  </si>
  <si>
    <t>Complete the “Report for Free and Non-saleable Items” and record totals on the “School Store Sales Report”</t>
  </si>
  <si>
    <t>Complete the “School Store Sales Report” by entering the beginning and ending inventory amount at retail</t>
  </si>
  <si>
    <t>STAFF INCENTIVES – 25% OF NET PROFIT</t>
  </si>
  <si>
    <t>Total cash deposits net of sales tax less the total purchases (invoice amount) equals the net profit for the month</t>
  </si>
  <si>
    <t>If the profit calculated the previous month was a negative amount, enter on the “School Store Sales Report” as a carryover loss.</t>
  </si>
  <si>
    <t>25% of the net profit less any losses from previous months is eligible to be transferred to the staff account.</t>
  </si>
  <si>
    <t>Beginning Inventory + Purchases at retail – Deposits (cash sales, free and non-saleable items) = Ending Inventory at retail, if the amount calculated does not equal ending inventory then investigate and correct or explain discrepancy</t>
  </si>
  <si>
    <t>Principal must review and sign reports</t>
  </si>
  <si>
    <t>Send all school store reports to the internal auditor by the 10th of each month</t>
  </si>
  <si>
    <t>A journal entry will be prepared to transfer 25% of the net profit to the staff account</t>
  </si>
  <si>
    <t>= Profit</t>
  </si>
  <si>
    <t>Vendor/PO#</t>
  </si>
  <si>
    <t>CR #</t>
  </si>
  <si>
    <t xml:space="preserve">   Transfer to 461-00-5755-01-</t>
  </si>
  <si>
    <t>-000-000……</t>
  </si>
  <si>
    <t>Complete a "Fundraising Application", listing the type of items to be sold</t>
  </si>
  <si>
    <t>Free/</t>
  </si>
  <si>
    <t>Sales Tax</t>
  </si>
  <si>
    <t>Damaged</t>
  </si>
  <si>
    <t>(Due by the 10th of each month)</t>
  </si>
  <si>
    <t>School Store Sales Report - Taxable Items</t>
  </si>
  <si>
    <t>Carryover Loss for Next Month</t>
  </si>
  <si>
    <t>Enter the "Carryover Loss" from the preceding month, if applicable</t>
  </si>
  <si>
    <t>Type of Sale: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</si>
</sst>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"/>
    <numFmt numFmtId="168" formatCode="0.0000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0.00_);[Red]\(0.00\)"/>
    <numFmt numFmtId="173" formatCode="0.000000"/>
    <numFmt numFmtId="174" formatCode="_(* #,##0.00000_);_(* \(#,##0.00000\);_(* &quot;-&quot;??_);_(@_)"/>
    <numFmt numFmtId="175" formatCode="0.0000000"/>
    <numFmt numFmtId="176" formatCode="_(&quot;$&quot;* #,##0.0000_);_(&quot;$&quot;* \(#,##0.0000\);_(&quot;$&quot;* &quot;-&quot;????_);_(@_)"/>
    <numFmt numFmtId="177" formatCode="_(* #,##0.0000_);_(* \(#,##0.0000\);_(* &quot;-&quot;????_);_(@_)"/>
    <numFmt numFmtId="178" formatCode="mmmm\ d\,\ yyyy"/>
    <numFmt numFmtId="179" formatCode="0.00000000"/>
    <numFmt numFmtId="180" formatCode="_(* #,##0.000_);_(* \(#,##0.00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13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0" borderId="0" xfId="0" applyFont="1" applyAlignment="1">
      <alignment horizontal="centerContinuous" vertical="justify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43" fontId="0" fillId="0" borderId="13" xfId="42" applyBorder="1" applyAlignment="1">
      <alignment/>
    </xf>
    <xf numFmtId="43" fontId="0" fillId="0" borderId="12" xfId="42" applyBorder="1" applyAlignment="1">
      <alignment/>
    </xf>
    <xf numFmtId="43" fontId="0" fillId="33" borderId="13" xfId="42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43" fontId="0" fillId="33" borderId="20" xfId="42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43" fontId="5" fillId="0" borderId="13" xfId="42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3" fontId="5" fillId="33" borderId="13" xfId="42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" fillId="0" borderId="11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43" fontId="5" fillId="0" borderId="0" xfId="0" applyNumberFormat="1" applyFont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 quotePrefix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1" fillId="33" borderId="11" xfId="0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43" fontId="5" fillId="0" borderId="14" xfId="42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4" fillId="0" borderId="2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43" fontId="5" fillId="0" borderId="11" xfId="42" applyFont="1" applyBorder="1" applyAlignment="1">
      <alignment/>
    </xf>
    <xf numFmtId="43" fontId="5" fillId="0" borderId="12" xfId="42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0" fillId="0" borderId="0" xfId="0" applyFont="1" applyAlignment="1">
      <alignment horizontal="centerContinuous" vertical="justify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5" fillId="34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Fill="1" applyBorder="1" applyAlignment="1">
      <alignment/>
    </xf>
    <xf numFmtId="0" fontId="11" fillId="0" borderId="11" xfId="0" applyFont="1" applyFill="1" applyBorder="1" applyAlignment="1" quotePrefix="1">
      <alignment horizontal="center"/>
    </xf>
    <xf numFmtId="0" fontId="0" fillId="0" borderId="25" xfId="0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4" fontId="1" fillId="0" borderId="21" xfId="44" applyFont="1" applyBorder="1" applyAlignment="1">
      <alignment horizontal="right"/>
    </xf>
    <xf numFmtId="0" fontId="0" fillId="0" borderId="20" xfId="0" applyBorder="1" applyAlignment="1">
      <alignment/>
    </xf>
    <xf numFmtId="43" fontId="0" fillId="0" borderId="10" xfId="0" applyNumberFormat="1" applyBorder="1" applyAlignment="1">
      <alignment/>
    </xf>
    <xf numFmtId="0" fontId="13" fillId="0" borderId="0" xfId="0" applyFont="1" applyAlignment="1" quotePrefix="1">
      <alignment horizontal="center"/>
    </xf>
    <xf numFmtId="43" fontId="0" fillId="0" borderId="10" xfId="0" applyNumberFormat="1" applyFont="1" applyBorder="1" applyAlignment="1" quotePrefix="1">
      <alignment horizontal="center"/>
    </xf>
    <xf numFmtId="43" fontId="0" fillId="0" borderId="27" xfId="0" applyNumberFormat="1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43" fontId="0" fillId="0" borderId="12" xfId="42" applyFont="1" applyBorder="1" applyAlignment="1">
      <alignment/>
    </xf>
    <xf numFmtId="0" fontId="0" fillId="35" borderId="14" xfId="0" applyFill="1" applyBorder="1" applyAlignment="1">
      <alignment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34" borderId="14" xfId="0" applyFill="1" applyBorder="1" applyAlignment="1">
      <alignment/>
    </xf>
    <xf numFmtId="0" fontId="0" fillId="0" borderId="21" xfId="0" applyBorder="1" applyAlignment="1" quotePrefix="1">
      <alignment horizontal="left"/>
    </xf>
    <xf numFmtId="0" fontId="0" fillId="0" borderId="26" xfId="0" applyBorder="1" applyAlignment="1">
      <alignment horizontal="centerContinuous"/>
    </xf>
    <xf numFmtId="0" fontId="5" fillId="34" borderId="24" xfId="0" applyFont="1" applyFill="1" applyBorder="1" applyAlignment="1">
      <alignment/>
    </xf>
    <xf numFmtId="0" fontId="13" fillId="0" borderId="10" xfId="0" applyFont="1" applyBorder="1" applyAlignment="1">
      <alignment/>
    </xf>
    <xf numFmtId="43" fontId="1" fillId="0" borderId="11" xfId="0" applyNumberFormat="1" applyFont="1" applyBorder="1" applyAlignment="1" quotePrefix="1">
      <alignment horizontal="center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43" fontId="16" fillId="0" borderId="21" xfId="0" applyNumberFormat="1" applyFont="1" applyBorder="1" applyAlignment="1">
      <alignment horizontal="centerContinuous"/>
    </xf>
    <xf numFmtId="43" fontId="15" fillId="0" borderId="21" xfId="0" applyNumberFormat="1" applyFont="1" applyBorder="1" applyAlignment="1">
      <alignment horizontal="center"/>
    </xf>
    <xf numFmtId="43" fontId="15" fillId="0" borderId="21" xfId="0" applyNumberFormat="1" applyFont="1" applyBorder="1" applyAlignment="1" quotePrefix="1">
      <alignment horizontal="center"/>
    </xf>
    <xf numFmtId="43" fontId="0" fillId="0" borderId="10" xfId="42" applyFont="1" applyBorder="1" applyAlignment="1">
      <alignment horizontal="right"/>
    </xf>
    <xf numFmtId="43" fontId="0" fillId="34" borderId="14" xfId="42" applyFont="1" applyFill="1" applyBorder="1" applyAlignment="1">
      <alignment/>
    </xf>
    <xf numFmtId="0" fontId="4" fillId="0" borderId="16" xfId="0" applyFont="1" applyBorder="1" applyAlignment="1" quotePrefix="1">
      <alignment horizontal="left"/>
    </xf>
    <xf numFmtId="0" fontId="5" fillId="0" borderId="0" xfId="0" applyFont="1" applyAlignment="1" quotePrefix="1">
      <alignment horizontal="right"/>
    </xf>
    <xf numFmtId="165" fontId="0" fillId="0" borderId="13" xfId="42" applyNumberFormat="1" applyFont="1" applyBorder="1" applyAlignment="1">
      <alignment/>
    </xf>
    <xf numFmtId="43" fontId="5" fillId="33" borderId="12" xfId="42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43" fontId="5" fillId="0" borderId="33" xfId="42" applyFont="1" applyBorder="1" applyAlignment="1">
      <alignment/>
    </xf>
    <xf numFmtId="0" fontId="0" fillId="0" borderId="34" xfId="0" applyBorder="1" applyAlignment="1">
      <alignment horizontal="center"/>
    </xf>
    <xf numFmtId="43" fontId="5" fillId="0" borderId="32" xfId="42" applyFont="1" applyBorder="1" applyAlignment="1">
      <alignment/>
    </xf>
    <xf numFmtId="43" fontId="5" fillId="33" borderId="32" xfId="42" applyFont="1" applyFill="1" applyBorder="1" applyAlignment="1">
      <alignment/>
    </xf>
    <xf numFmtId="43" fontId="5" fillId="34" borderId="24" xfId="42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34" borderId="35" xfId="0" applyFill="1" applyBorder="1" applyAlignment="1">
      <alignment/>
    </xf>
    <xf numFmtId="43" fontId="5" fillId="34" borderId="35" xfId="42" applyFont="1" applyFill="1" applyBorder="1" applyAlignment="1">
      <alignment/>
    </xf>
    <xf numFmtId="43" fontId="5" fillId="34" borderId="35" xfId="42" applyFont="1" applyFill="1" applyBorder="1" applyAlignment="1">
      <alignment horizontal="center"/>
    </xf>
    <xf numFmtId="43" fontId="5" fillId="34" borderId="36" xfId="42" applyFont="1" applyFill="1" applyBorder="1" applyAlignment="1">
      <alignment/>
    </xf>
    <xf numFmtId="0" fontId="0" fillId="34" borderId="10" xfId="0" applyFill="1" applyBorder="1" applyAlignment="1">
      <alignment/>
    </xf>
    <xf numFmtId="43" fontId="5" fillId="34" borderId="10" xfId="42" applyFont="1" applyFill="1" applyBorder="1" applyAlignment="1">
      <alignment horizontal="center"/>
    </xf>
    <xf numFmtId="0" fontId="17" fillId="0" borderId="16" xfId="0" applyFont="1" applyBorder="1" applyAlignment="1">
      <alignment horizontal="centerContinuous"/>
    </xf>
    <xf numFmtId="0" fontId="17" fillId="0" borderId="15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4" fillId="0" borderId="21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3" fontId="9" fillId="34" borderId="10" xfId="42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14" xfId="42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39" fontId="0" fillId="0" borderId="15" xfId="42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 horizontal="center"/>
    </xf>
    <xf numFmtId="0" fontId="20" fillId="0" borderId="0" xfId="0" applyFont="1" applyAlignment="1">
      <alignment horizontal="left" indent="1"/>
    </xf>
    <xf numFmtId="0" fontId="0" fillId="0" borderId="0" xfId="0" applyAlignment="1" quotePrefix="1">
      <alignment horizontal="center" vertical="top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43" fontId="15" fillId="0" borderId="10" xfId="42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13" xfId="0" applyBorder="1" applyAlignment="1" applyProtection="1" quotePrefix="1">
      <alignment horizontal="left"/>
      <protection locked="0"/>
    </xf>
    <xf numFmtId="8" fontId="0" fillId="0" borderId="12" xfId="0" applyNumberFormat="1" applyBorder="1" applyAlignment="1" applyProtection="1">
      <alignment horizontal="center"/>
      <protection locked="0"/>
    </xf>
    <xf numFmtId="43" fontId="1" fillId="0" borderId="10" xfId="42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3" fontId="0" fillId="0" borderId="13" xfId="42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 quotePrefix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 quotePrefix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 quotePrefix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43" fontId="5" fillId="0" borderId="11" xfId="42" applyFont="1" applyBorder="1" applyAlignment="1" applyProtection="1">
      <alignment/>
      <protection locked="0"/>
    </xf>
    <xf numFmtId="43" fontId="5" fillId="0" borderId="12" xfId="42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43" fontId="5" fillId="0" borderId="14" xfId="42" applyFont="1" applyBorder="1" applyAlignment="1" applyProtection="1">
      <alignment/>
      <protection locked="0"/>
    </xf>
    <xf numFmtId="43" fontId="5" fillId="0" borderId="13" xfId="42" applyFont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1" fillId="0" borderId="15" xfId="0" applyFont="1" applyBorder="1" applyAlignment="1" applyProtection="1" quotePrefix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24" xfId="0" applyFont="1" applyBorder="1" applyAlignment="1" applyProtection="1" quotePrefix="1">
      <alignment horizontal="center"/>
      <protection locked="0"/>
    </xf>
    <xf numFmtId="43" fontId="5" fillId="0" borderId="23" xfId="42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43" fontId="5" fillId="0" borderId="33" xfId="42" applyFont="1" applyBorder="1" applyAlignment="1" applyProtection="1">
      <alignment/>
      <protection locked="0"/>
    </xf>
    <xf numFmtId="43" fontId="5" fillId="0" borderId="34" xfId="42" applyFont="1" applyBorder="1" applyAlignment="1" applyProtection="1">
      <alignment horizontal="center"/>
      <protection locked="0"/>
    </xf>
    <xf numFmtId="43" fontId="5" fillId="0" borderId="32" xfId="42" applyFont="1" applyBorder="1" applyAlignment="1" applyProtection="1">
      <alignment/>
      <protection locked="0"/>
    </xf>
    <xf numFmtId="0" fontId="4" fillId="0" borderId="26" xfId="0" applyFont="1" applyBorder="1" applyAlignment="1" quotePrefix="1">
      <alignment horizontal="center"/>
    </xf>
    <xf numFmtId="164" fontId="0" fillId="0" borderId="13" xfId="42" applyNumberFormat="1" applyFont="1" applyBorder="1" applyAlignment="1">
      <alignment/>
    </xf>
    <xf numFmtId="2" fontId="1" fillId="0" borderId="24" xfId="0" applyNumberFormat="1" applyFont="1" applyBorder="1" applyAlignment="1" applyProtection="1" quotePrefix="1">
      <alignment horizontal="center"/>
      <protection locked="0"/>
    </xf>
    <xf numFmtId="44" fontId="4" fillId="0" borderId="10" xfId="44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 quotePrefix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65" fontId="0" fillId="0" borderId="13" xfId="42" applyNumberFormat="1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Continuous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 quotePrefix="1">
      <alignment/>
      <protection/>
    </xf>
    <xf numFmtId="0" fontId="5" fillId="0" borderId="33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65" fontId="0" fillId="0" borderId="15" xfId="42" applyNumberFormat="1" applyFont="1" applyBorder="1" applyAlignment="1" applyProtection="1">
      <alignment/>
      <protection locked="0"/>
    </xf>
    <xf numFmtId="165" fontId="0" fillId="0" borderId="13" xfId="42" applyNumberFormat="1" applyFont="1" applyBorder="1" applyAlignment="1" applyProtection="1">
      <alignment/>
      <protection locked="0"/>
    </xf>
    <xf numFmtId="165" fontId="0" fillId="0" borderId="15" xfId="42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8" fontId="0" fillId="0" borderId="13" xfId="0" applyNumberFormat="1" applyBorder="1" applyAlignment="1">
      <alignment/>
    </xf>
    <xf numFmtId="0" fontId="9" fillId="0" borderId="17" xfId="0" applyFont="1" applyBorder="1" applyAlignment="1" quotePrefix="1">
      <alignment horizontal="left"/>
    </xf>
    <xf numFmtId="0" fontId="9" fillId="0" borderId="17" xfId="0" applyFont="1" applyBorder="1" applyAlignment="1" quotePrefix="1">
      <alignment horizontal="right"/>
    </xf>
    <xf numFmtId="0" fontId="9" fillId="0" borderId="21" xfId="0" applyFont="1" applyBorder="1" applyAlignment="1" quotePrefix="1">
      <alignment horizontal="left"/>
    </xf>
    <xf numFmtId="0" fontId="9" fillId="0" borderId="16" xfId="0" applyFont="1" applyBorder="1" applyAlignment="1" applyProtection="1">
      <alignment horizontal="center"/>
      <protection locked="0"/>
    </xf>
    <xf numFmtId="0" fontId="20" fillId="0" borderId="0" xfId="0" applyFont="1" applyAlignment="1" quotePrefix="1">
      <alignment horizontal="left" indent="1"/>
    </xf>
    <xf numFmtId="0" fontId="4" fillId="0" borderId="13" xfId="0" applyFont="1" applyBorder="1" applyAlignment="1" quotePrefix="1">
      <alignment horizontal="center"/>
    </xf>
    <xf numFmtId="39" fontId="0" fillId="0" borderId="10" xfId="42" applyNumberFormat="1" applyFont="1" applyBorder="1" applyAlignment="1">
      <alignment/>
    </xf>
    <xf numFmtId="0" fontId="13" fillId="0" borderId="0" xfId="0" applyFont="1" applyAlignment="1">
      <alignment/>
    </xf>
    <xf numFmtId="43" fontId="0" fillId="0" borderId="10" xfId="42" applyFont="1" applyBorder="1" applyAlignment="1">
      <alignment horizontal="center"/>
    </xf>
    <xf numFmtId="43" fontId="1" fillId="0" borderId="10" xfId="42" applyFont="1" applyBorder="1" applyAlignment="1" applyProtection="1">
      <alignment horizontal="center"/>
      <protection locked="0"/>
    </xf>
    <xf numFmtId="43" fontId="0" fillId="36" borderId="0" xfId="0" applyNumberFormat="1" applyFill="1" applyAlignment="1">
      <alignment/>
    </xf>
    <xf numFmtId="43" fontId="5" fillId="36" borderId="0" xfId="42" applyFont="1" applyFill="1" applyBorder="1" applyAlignment="1">
      <alignment/>
    </xf>
    <xf numFmtId="0" fontId="20" fillId="0" borderId="0" xfId="0" applyFont="1" applyAlignment="1" quotePrefix="1">
      <alignment horizontal="left" wrapText="1" indent="1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9" fillId="0" borderId="0" xfId="0" applyFont="1" applyAlignment="1" quotePrefix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center" vertical="justify"/>
    </xf>
    <xf numFmtId="0" fontId="9" fillId="0" borderId="0" xfId="0" applyFont="1" applyAlignment="1" quotePrefix="1">
      <alignment horizontal="right"/>
    </xf>
    <xf numFmtId="0" fontId="9" fillId="0" borderId="10" xfId="0" applyFont="1" applyBorder="1" applyAlignment="1" applyProtection="1" quotePrefix="1">
      <alignment/>
      <protection locked="0"/>
    </xf>
    <xf numFmtId="0" fontId="0" fillId="0" borderId="0" xfId="0" applyFont="1" applyAlignment="1">
      <alignment/>
    </xf>
    <xf numFmtId="0" fontId="9" fillId="0" borderId="10" xfId="0" applyFont="1" applyBorder="1" applyAlignment="1" applyProtection="1" quotePrefix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82.28125" style="0" customWidth="1"/>
  </cols>
  <sheetData>
    <row r="1" ht="15">
      <c r="B1" s="203" t="s">
        <v>0</v>
      </c>
    </row>
    <row r="2" ht="15">
      <c r="B2" s="204" t="s">
        <v>76</v>
      </c>
    </row>
    <row r="5" ht="13.5">
      <c r="B5" s="205" t="s">
        <v>77</v>
      </c>
    </row>
    <row r="6" spans="1:2" ht="15">
      <c r="A6" s="206" t="s">
        <v>78</v>
      </c>
      <c r="B6" s="310" t="s">
        <v>106</v>
      </c>
    </row>
    <row r="7" spans="1:2" ht="30.75">
      <c r="A7" s="208" t="s">
        <v>78</v>
      </c>
      <c r="B7" s="209" t="s">
        <v>79</v>
      </c>
    </row>
    <row r="8" spans="1:2" ht="15">
      <c r="A8" s="206" t="s">
        <v>78</v>
      </c>
      <c r="B8" s="207" t="s">
        <v>80</v>
      </c>
    </row>
    <row r="9" spans="1:2" ht="15">
      <c r="A9" s="206" t="s">
        <v>78</v>
      </c>
      <c r="B9" s="207" t="s">
        <v>81</v>
      </c>
    </row>
    <row r="10" spans="1:2" ht="15">
      <c r="A10" s="206" t="s">
        <v>78</v>
      </c>
      <c r="B10" s="207" t="s">
        <v>82</v>
      </c>
    </row>
    <row r="11" spans="1:2" ht="15">
      <c r="A11" s="206" t="s">
        <v>78</v>
      </c>
      <c r="B11" s="207" t="s">
        <v>83</v>
      </c>
    </row>
    <row r="12" ht="15">
      <c r="B12" s="210"/>
    </row>
    <row r="13" ht="13.5">
      <c r="B13" s="205" t="s">
        <v>50</v>
      </c>
    </row>
    <row r="14" spans="1:2" ht="30.75">
      <c r="A14" s="208" t="s">
        <v>78</v>
      </c>
      <c r="B14" s="209" t="s">
        <v>84</v>
      </c>
    </row>
    <row r="15" spans="1:2" ht="15">
      <c r="A15" s="206" t="s">
        <v>78</v>
      </c>
      <c r="B15" s="207" t="s">
        <v>85</v>
      </c>
    </row>
    <row r="16" spans="1:2" ht="15">
      <c r="A16" s="206" t="s">
        <v>78</v>
      </c>
      <c r="B16" s="207" t="s">
        <v>86</v>
      </c>
    </row>
    <row r="17" spans="1:2" ht="15">
      <c r="A17" s="206" t="s">
        <v>78</v>
      </c>
      <c r="B17" s="207" t="s">
        <v>87</v>
      </c>
    </row>
    <row r="18" spans="1:2" ht="15">
      <c r="A18" s="206" t="s">
        <v>78</v>
      </c>
      <c r="B18" s="207" t="s">
        <v>88</v>
      </c>
    </row>
    <row r="19" ht="15">
      <c r="B19" s="210"/>
    </row>
    <row r="20" ht="13.5">
      <c r="B20" s="205" t="s">
        <v>89</v>
      </c>
    </row>
    <row r="21" spans="1:2" ht="30.75">
      <c r="A21" s="208" t="s">
        <v>78</v>
      </c>
      <c r="B21" s="209" t="s">
        <v>90</v>
      </c>
    </row>
    <row r="22" spans="1:2" ht="30.75">
      <c r="A22" s="208" t="s">
        <v>78</v>
      </c>
      <c r="B22" s="209" t="s">
        <v>91</v>
      </c>
    </row>
    <row r="23" spans="1:2" ht="15">
      <c r="A23" s="208" t="s">
        <v>78</v>
      </c>
      <c r="B23" s="318" t="s">
        <v>113</v>
      </c>
    </row>
    <row r="24" spans="1:2" ht="30.75">
      <c r="A24" s="208" t="s">
        <v>78</v>
      </c>
      <c r="B24" s="209" t="s">
        <v>92</v>
      </c>
    </row>
    <row r="25" ht="15">
      <c r="B25" s="210"/>
    </row>
    <row r="26" ht="13.5">
      <c r="B26" s="205" t="s">
        <v>93</v>
      </c>
    </row>
    <row r="27" spans="1:2" ht="30.75">
      <c r="A27" s="208" t="s">
        <v>78</v>
      </c>
      <c r="B27" s="209" t="s">
        <v>94</v>
      </c>
    </row>
    <row r="28" spans="1:2" ht="30.75">
      <c r="A28" s="208" t="s">
        <v>78</v>
      </c>
      <c r="B28" s="209" t="s">
        <v>95</v>
      </c>
    </row>
    <row r="29" spans="1:2" ht="30.75">
      <c r="A29" s="208" t="s">
        <v>78</v>
      </c>
      <c r="B29" s="209" t="s">
        <v>96</v>
      </c>
    </row>
    <row r="30" ht="15">
      <c r="B30" s="210"/>
    </row>
    <row r="31" ht="13.5">
      <c r="B31" s="205" t="s">
        <v>51</v>
      </c>
    </row>
    <row r="32" spans="1:2" ht="46.5">
      <c r="A32" s="208" t="s">
        <v>78</v>
      </c>
      <c r="B32" s="209" t="s">
        <v>97</v>
      </c>
    </row>
    <row r="33" spans="1:2" ht="15">
      <c r="A33" s="206" t="s">
        <v>78</v>
      </c>
      <c r="B33" s="209" t="s">
        <v>98</v>
      </c>
    </row>
    <row r="34" spans="1:2" ht="15">
      <c r="A34" s="206" t="s">
        <v>78</v>
      </c>
      <c r="B34" s="209" t="s">
        <v>99</v>
      </c>
    </row>
    <row r="35" spans="1:2" ht="15">
      <c r="A35" s="206" t="s">
        <v>78</v>
      </c>
      <c r="B35" s="207" t="s">
        <v>100</v>
      </c>
    </row>
  </sheetData>
  <sheetProtection password="E716" sheet="1" objects="1" scenarios="1"/>
  <printOptions/>
  <pageMargins left="0.75" right="0.75" top="0.73" bottom="0.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13.57421875" style="0" customWidth="1"/>
    <col min="2" max="2" width="10.7109375" style="0" customWidth="1"/>
    <col min="3" max="3" width="9.421875" style="0" customWidth="1"/>
    <col min="4" max="4" width="9.7109375" style="0" customWidth="1"/>
    <col min="5" max="5" width="10.57421875" style="0" customWidth="1"/>
    <col min="6" max="6" width="8.57421875" style="0" customWidth="1"/>
    <col min="7" max="7" width="11.00390625" style="0" customWidth="1"/>
    <col min="8" max="8" width="1.7109375" style="0" customWidth="1"/>
    <col min="9" max="9" width="17.00390625" style="0" customWidth="1"/>
    <col min="11" max="11" width="7.7109375" style="0" customWidth="1"/>
    <col min="12" max="15" width="6.7109375" style="0" customWidth="1"/>
    <col min="16" max="16" width="13.8515625" style="0" customWidth="1"/>
  </cols>
  <sheetData>
    <row r="1" spans="1:16" ht="21" customHeight="1">
      <c r="A1" s="124" t="s">
        <v>0</v>
      </c>
      <c r="B1" s="26"/>
      <c r="C1" s="6"/>
      <c r="D1" s="6"/>
      <c r="E1" s="6"/>
      <c r="F1" s="6"/>
      <c r="G1" s="6"/>
      <c r="H1" s="6"/>
      <c r="I1" s="6"/>
      <c r="J1" s="1"/>
      <c r="K1" s="7"/>
      <c r="L1" s="7"/>
      <c r="M1" s="7"/>
      <c r="N1" s="7"/>
      <c r="O1" s="7"/>
      <c r="P1" s="7"/>
    </row>
    <row r="2" spans="1:31" ht="16.5" customHeight="1">
      <c r="A2" s="334"/>
      <c r="B2" s="334"/>
      <c r="C2" s="334"/>
      <c r="D2" s="326" t="s">
        <v>59</v>
      </c>
      <c r="E2" s="326"/>
      <c r="F2" s="326"/>
      <c r="G2" s="326"/>
      <c r="H2" s="326"/>
      <c r="I2" s="326"/>
      <c r="J2" s="326"/>
      <c r="K2" s="326"/>
      <c r="L2" s="326"/>
      <c r="M2" s="334"/>
      <c r="N2" s="338" t="s">
        <v>114</v>
      </c>
      <c r="O2" s="339"/>
      <c r="P2" s="339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</row>
    <row r="3" ht="13.5">
      <c r="A3" s="121"/>
    </row>
    <row r="4" spans="1:16" ht="12.75">
      <c r="A4" s="112" t="s">
        <v>1</v>
      </c>
      <c r="B4" s="322"/>
      <c r="C4" s="323"/>
      <c r="D4" s="323"/>
      <c r="E4" s="148" t="s">
        <v>2</v>
      </c>
      <c r="G4" s="324"/>
      <c r="H4" s="324"/>
      <c r="I4" s="146" t="s">
        <v>3</v>
      </c>
      <c r="J4" s="325"/>
      <c r="K4" s="325"/>
      <c r="L4" s="325"/>
      <c r="M4" s="325"/>
      <c r="N4" s="325"/>
      <c r="O4" s="149" t="s">
        <v>4</v>
      </c>
      <c r="P4" s="211"/>
    </row>
    <row r="5" spans="2:16" ht="18.75" customHeight="1">
      <c r="B5" s="66"/>
      <c r="C5" s="66"/>
      <c r="D5" s="66"/>
      <c r="E5" s="3"/>
      <c r="J5" s="146"/>
      <c r="K5" s="150"/>
      <c r="L5" s="150"/>
      <c r="M5" s="150"/>
      <c r="N5" s="150"/>
      <c r="O5" s="149"/>
      <c r="P5" s="3"/>
    </row>
    <row r="6" spans="1:35" ht="18.75" customHeight="1">
      <c r="A6" s="33" t="s">
        <v>5</v>
      </c>
      <c r="B6" s="32"/>
      <c r="C6" s="32"/>
      <c r="D6" s="33" t="s">
        <v>6</v>
      </c>
      <c r="E6" s="33" t="s">
        <v>7</v>
      </c>
      <c r="F6" s="33" t="s">
        <v>8</v>
      </c>
      <c r="G6" s="220">
        <v>0</v>
      </c>
      <c r="H6" s="35"/>
      <c r="I6" s="145"/>
      <c r="J6" s="33"/>
      <c r="K6" s="146" t="s">
        <v>60</v>
      </c>
      <c r="L6" s="33" t="s">
        <v>6</v>
      </c>
      <c r="M6" s="33" t="s">
        <v>6</v>
      </c>
      <c r="N6" s="33" t="s">
        <v>6</v>
      </c>
      <c r="O6" s="144" t="s">
        <v>61</v>
      </c>
      <c r="P6" s="220">
        <v>0</v>
      </c>
      <c r="AI6" s="3"/>
    </row>
    <row r="7" spans="1:35" ht="6" customHeight="1">
      <c r="A7" s="33"/>
      <c r="B7" s="32"/>
      <c r="C7" s="32"/>
      <c r="D7" s="33"/>
      <c r="E7" s="33"/>
      <c r="F7" s="33"/>
      <c r="G7" s="212"/>
      <c r="H7" s="35"/>
      <c r="I7" s="145"/>
      <c r="J7" s="33"/>
      <c r="K7" s="146"/>
      <c r="L7" s="33"/>
      <c r="M7" s="33"/>
      <c r="N7" s="33"/>
      <c r="O7" s="144"/>
      <c r="P7" s="212"/>
      <c r="AI7" s="3"/>
    </row>
    <row r="8" spans="1:35" ht="15.75" customHeight="1">
      <c r="A8" s="72"/>
      <c r="B8" s="3"/>
      <c r="C8" s="21"/>
      <c r="D8" s="18" t="s">
        <v>9</v>
      </c>
      <c r="E8" s="19"/>
      <c r="F8" s="19"/>
      <c r="G8" s="20"/>
      <c r="H8" s="143"/>
      <c r="I8" s="126" t="s">
        <v>10</v>
      </c>
      <c r="J8" s="20"/>
      <c r="K8" s="20" t="s">
        <v>11</v>
      </c>
      <c r="L8" s="18"/>
      <c r="M8" s="18"/>
      <c r="N8" s="18"/>
      <c r="O8" s="18"/>
      <c r="P8" s="18"/>
      <c r="AI8" s="3"/>
    </row>
    <row r="9" spans="1:35" ht="15" customHeight="1">
      <c r="A9" s="21"/>
      <c r="B9" s="21"/>
      <c r="C9" s="21"/>
      <c r="D9" s="22" t="s">
        <v>12</v>
      </c>
      <c r="E9" s="58" t="s">
        <v>13</v>
      </c>
      <c r="F9" s="58" t="s">
        <v>71</v>
      </c>
      <c r="G9" s="22"/>
      <c r="H9" s="157"/>
      <c r="J9" s="96" t="s">
        <v>14</v>
      </c>
      <c r="K9" s="23"/>
      <c r="L9" s="20"/>
      <c r="M9" s="126"/>
      <c r="N9" s="20"/>
      <c r="O9" s="18"/>
      <c r="P9" s="18"/>
      <c r="AI9" s="3"/>
    </row>
    <row r="10" spans="1:35" ht="15.75" customHeight="1">
      <c r="A10" s="2"/>
      <c r="B10" s="27" t="s">
        <v>15</v>
      </c>
      <c r="C10" s="304" t="s">
        <v>103</v>
      </c>
      <c r="D10" s="193" t="s">
        <v>16</v>
      </c>
      <c r="E10" s="194" t="s">
        <v>17</v>
      </c>
      <c r="F10" s="58" t="s">
        <v>72</v>
      </c>
      <c r="G10" s="22" t="s">
        <v>18</v>
      </c>
      <c r="H10" s="143"/>
      <c r="I10" s="29" t="s">
        <v>102</v>
      </c>
      <c r="J10" s="13" t="s">
        <v>19</v>
      </c>
      <c r="K10" s="216" t="s">
        <v>28</v>
      </c>
      <c r="L10" s="217" t="s">
        <v>37</v>
      </c>
      <c r="M10" s="218" t="s">
        <v>54</v>
      </c>
      <c r="N10" s="219">
        <v>1</v>
      </c>
      <c r="O10" s="219"/>
      <c r="P10" s="14" t="s">
        <v>18</v>
      </c>
      <c r="AI10" s="3"/>
    </row>
    <row r="11" spans="1:35" ht="15" customHeight="1">
      <c r="A11" s="5" t="s">
        <v>21</v>
      </c>
      <c r="B11" s="300"/>
      <c r="C11" s="227"/>
      <c r="D11" s="213"/>
      <c r="E11" s="213"/>
      <c r="F11" s="213"/>
      <c r="G11" s="9">
        <f>+D11+E11+F11</f>
        <v>0</v>
      </c>
      <c r="H11" s="143"/>
      <c r="I11" s="215"/>
      <c r="J11" s="214"/>
      <c r="K11" s="301"/>
      <c r="L11" s="302"/>
      <c r="M11" s="302"/>
      <c r="N11" s="302"/>
      <c r="O11" s="302"/>
      <c r="P11" s="9">
        <f>+(K11*0.25)+(L11*0.5)+(+M11*0.75)+(N11*$N$10)+(O11*$O$10)</f>
        <v>0</v>
      </c>
      <c r="AI11" s="3"/>
    </row>
    <row r="12" spans="1:16" ht="12" customHeight="1">
      <c r="A12" s="8" t="s">
        <v>22</v>
      </c>
      <c r="B12" s="300"/>
      <c r="C12" s="227"/>
      <c r="D12" s="214"/>
      <c r="E12" s="214"/>
      <c r="F12" s="214"/>
      <c r="G12" s="9">
        <f aca="true" t="shared" si="0" ref="G12:G40">+D12+E12+F12</f>
        <v>0</v>
      </c>
      <c r="H12" s="143"/>
      <c r="I12" s="215"/>
      <c r="J12" s="214"/>
      <c r="K12" s="301"/>
      <c r="L12" s="302"/>
      <c r="M12" s="302"/>
      <c r="N12" s="302"/>
      <c r="O12" s="302"/>
      <c r="P12" s="9">
        <f aca="true" t="shared" si="1" ref="P12:P39">+(K12*0.25)+(L12*0.5)+(+M12*0.75)+(N12*$N$10)+(O12*$O$10)</f>
        <v>0</v>
      </c>
    </row>
    <row r="13" spans="1:16" ht="12" customHeight="1">
      <c r="A13" s="8" t="s">
        <v>23</v>
      </c>
      <c r="B13" s="300"/>
      <c r="C13" s="227"/>
      <c r="D13" s="214"/>
      <c r="E13" s="214"/>
      <c r="F13" s="214"/>
      <c r="G13" s="9">
        <f t="shared" si="0"/>
        <v>0</v>
      </c>
      <c r="H13" s="143"/>
      <c r="I13" s="215"/>
      <c r="J13" s="214"/>
      <c r="K13" s="301"/>
      <c r="L13" s="302"/>
      <c r="M13" s="302"/>
      <c r="N13" s="302"/>
      <c r="O13" s="302"/>
      <c r="P13" s="9">
        <f t="shared" si="1"/>
        <v>0</v>
      </c>
    </row>
    <row r="14" spans="1:16" ht="12" customHeight="1">
      <c r="A14" s="8" t="s">
        <v>24</v>
      </c>
      <c r="B14" s="299"/>
      <c r="C14" s="227"/>
      <c r="D14" s="214"/>
      <c r="E14" s="214"/>
      <c r="F14" s="214"/>
      <c r="G14" s="9">
        <f t="shared" si="0"/>
        <v>0</v>
      </c>
      <c r="H14" s="143"/>
      <c r="I14" s="215"/>
      <c r="J14" s="214"/>
      <c r="K14" s="301"/>
      <c r="L14" s="302"/>
      <c r="M14" s="302"/>
      <c r="N14" s="302"/>
      <c r="O14" s="302"/>
      <c r="P14" s="9">
        <f t="shared" si="1"/>
        <v>0</v>
      </c>
    </row>
    <row r="15" spans="1:16" ht="12" customHeight="1">
      <c r="A15" s="8" t="s">
        <v>25</v>
      </c>
      <c r="B15" s="299"/>
      <c r="C15" s="227"/>
      <c r="D15" s="214"/>
      <c r="E15" s="214"/>
      <c r="F15" s="214"/>
      <c r="G15" s="9">
        <f t="shared" si="0"/>
        <v>0</v>
      </c>
      <c r="H15" s="143"/>
      <c r="I15" s="215"/>
      <c r="J15" s="214"/>
      <c r="K15" s="301"/>
      <c r="L15" s="302"/>
      <c r="M15" s="302"/>
      <c r="N15" s="302"/>
      <c r="O15" s="302"/>
      <c r="P15" s="9">
        <f t="shared" si="1"/>
        <v>0</v>
      </c>
    </row>
    <row r="16" spans="1:16" ht="4.5" customHeight="1">
      <c r="A16" s="8"/>
      <c r="B16" s="10"/>
      <c r="C16" s="305"/>
      <c r="D16" s="9"/>
      <c r="E16" s="9"/>
      <c r="F16" s="9"/>
      <c r="G16" s="8"/>
      <c r="H16" s="143"/>
      <c r="I16" s="10"/>
      <c r="J16" s="9"/>
      <c r="K16" s="303"/>
      <c r="L16" s="166"/>
      <c r="M16" s="166"/>
      <c r="N16" s="166"/>
      <c r="O16" s="166"/>
      <c r="P16" s="8"/>
    </row>
    <row r="17" spans="1:16" ht="12" customHeight="1">
      <c r="A17" s="8" t="s">
        <v>21</v>
      </c>
      <c r="B17" s="299"/>
      <c r="C17" s="227"/>
      <c r="D17" s="214"/>
      <c r="E17" s="214"/>
      <c r="F17" s="214"/>
      <c r="G17" s="9">
        <f t="shared" si="0"/>
        <v>0</v>
      </c>
      <c r="H17" s="143"/>
      <c r="I17" s="215"/>
      <c r="J17" s="214"/>
      <c r="K17" s="301"/>
      <c r="L17" s="302"/>
      <c r="M17" s="302"/>
      <c r="N17" s="302"/>
      <c r="O17" s="302"/>
      <c r="P17" s="9">
        <f t="shared" si="1"/>
        <v>0</v>
      </c>
    </row>
    <row r="18" spans="1:16" ht="12" customHeight="1">
      <c r="A18" s="8" t="s">
        <v>22</v>
      </c>
      <c r="B18" s="299"/>
      <c r="C18" s="227"/>
      <c r="D18" s="214"/>
      <c r="E18" s="214"/>
      <c r="F18" s="214"/>
      <c r="G18" s="9">
        <f t="shared" si="0"/>
        <v>0</v>
      </c>
      <c r="H18" s="143"/>
      <c r="I18" s="215"/>
      <c r="J18" s="214"/>
      <c r="K18" s="301"/>
      <c r="L18" s="302"/>
      <c r="M18" s="302"/>
      <c r="N18" s="302"/>
      <c r="O18" s="302"/>
      <c r="P18" s="9">
        <f t="shared" si="1"/>
        <v>0</v>
      </c>
    </row>
    <row r="19" spans="1:16" ht="12" customHeight="1">
      <c r="A19" s="8" t="s">
        <v>23</v>
      </c>
      <c r="B19" s="299"/>
      <c r="C19" s="227"/>
      <c r="D19" s="214"/>
      <c r="E19" s="214"/>
      <c r="F19" s="214"/>
      <c r="G19" s="9">
        <f t="shared" si="0"/>
        <v>0</v>
      </c>
      <c r="H19" s="143"/>
      <c r="I19" s="215"/>
      <c r="J19" s="214"/>
      <c r="K19" s="301"/>
      <c r="L19" s="302"/>
      <c r="M19" s="302"/>
      <c r="N19" s="302"/>
      <c r="O19" s="302"/>
      <c r="P19" s="9">
        <f t="shared" si="1"/>
        <v>0</v>
      </c>
    </row>
    <row r="20" spans="1:16" ht="12" customHeight="1">
      <c r="A20" s="8" t="s">
        <v>24</v>
      </c>
      <c r="B20" s="299"/>
      <c r="C20" s="227"/>
      <c r="D20" s="214"/>
      <c r="E20" s="214"/>
      <c r="F20" s="214"/>
      <c r="G20" s="9">
        <f t="shared" si="0"/>
        <v>0</v>
      </c>
      <c r="H20" s="143"/>
      <c r="I20" s="215"/>
      <c r="J20" s="214"/>
      <c r="K20" s="301"/>
      <c r="L20" s="302"/>
      <c r="M20" s="302"/>
      <c r="N20" s="302"/>
      <c r="O20" s="302"/>
      <c r="P20" s="9">
        <f t="shared" si="1"/>
        <v>0</v>
      </c>
    </row>
    <row r="21" spans="1:19" ht="12" customHeight="1">
      <c r="A21" s="8" t="s">
        <v>25</v>
      </c>
      <c r="B21" s="299"/>
      <c r="C21" s="227"/>
      <c r="D21" s="214"/>
      <c r="E21" s="214"/>
      <c r="F21" s="214"/>
      <c r="G21" s="9">
        <f t="shared" si="0"/>
        <v>0</v>
      </c>
      <c r="H21" s="143"/>
      <c r="I21" s="215"/>
      <c r="J21" s="214"/>
      <c r="K21" s="301"/>
      <c r="L21" s="302"/>
      <c r="M21" s="302"/>
      <c r="N21" s="302"/>
      <c r="O21" s="302"/>
      <c r="P21" s="9">
        <f t="shared" si="1"/>
        <v>0</v>
      </c>
      <c r="S21" s="340"/>
    </row>
    <row r="22" spans="1:16" ht="4.5" customHeight="1">
      <c r="A22" s="8"/>
      <c r="B22" s="10"/>
      <c r="C22" s="305"/>
      <c r="D22" s="9"/>
      <c r="E22" s="9"/>
      <c r="F22" s="9"/>
      <c r="G22" s="8"/>
      <c r="H22" s="143"/>
      <c r="I22" s="10"/>
      <c r="J22" s="9"/>
      <c r="K22" s="303"/>
      <c r="L22" s="166"/>
      <c r="M22" s="166"/>
      <c r="N22" s="166"/>
      <c r="O22" s="166"/>
      <c r="P22" s="8"/>
    </row>
    <row r="23" spans="1:16" ht="12" customHeight="1">
      <c r="A23" s="8" t="s">
        <v>21</v>
      </c>
      <c r="B23" s="299"/>
      <c r="C23" s="227"/>
      <c r="D23" s="214"/>
      <c r="E23" s="214"/>
      <c r="F23" s="214"/>
      <c r="G23" s="9">
        <f t="shared" si="0"/>
        <v>0</v>
      </c>
      <c r="H23" s="143"/>
      <c r="I23" s="215"/>
      <c r="J23" s="214"/>
      <c r="K23" s="301"/>
      <c r="L23" s="302"/>
      <c r="M23" s="302"/>
      <c r="N23" s="302"/>
      <c r="O23" s="302"/>
      <c r="P23" s="9">
        <f t="shared" si="1"/>
        <v>0</v>
      </c>
    </row>
    <row r="24" spans="1:16" ht="12" customHeight="1">
      <c r="A24" s="8" t="s">
        <v>22</v>
      </c>
      <c r="B24" s="299"/>
      <c r="C24" s="227"/>
      <c r="D24" s="214"/>
      <c r="E24" s="214"/>
      <c r="F24" s="214"/>
      <c r="G24" s="9">
        <f t="shared" si="0"/>
        <v>0</v>
      </c>
      <c r="H24" s="143"/>
      <c r="I24" s="215"/>
      <c r="J24" s="214"/>
      <c r="K24" s="301"/>
      <c r="L24" s="302"/>
      <c r="M24" s="302"/>
      <c r="N24" s="302"/>
      <c r="O24" s="302"/>
      <c r="P24" s="9">
        <f t="shared" si="1"/>
        <v>0</v>
      </c>
    </row>
    <row r="25" spans="1:16" ht="12" customHeight="1">
      <c r="A25" s="8" t="s">
        <v>23</v>
      </c>
      <c r="B25" s="299"/>
      <c r="C25" s="227"/>
      <c r="D25" s="214"/>
      <c r="E25" s="214"/>
      <c r="F25" s="214"/>
      <c r="G25" s="9">
        <f t="shared" si="0"/>
        <v>0</v>
      </c>
      <c r="H25" s="143"/>
      <c r="I25" s="215"/>
      <c r="J25" s="214"/>
      <c r="K25" s="301"/>
      <c r="L25" s="302"/>
      <c r="M25" s="302"/>
      <c r="N25" s="302"/>
      <c r="O25" s="302"/>
      <c r="P25" s="9">
        <f t="shared" si="1"/>
        <v>0</v>
      </c>
    </row>
    <row r="26" spans="1:16" ht="12" customHeight="1">
      <c r="A26" s="8" t="s">
        <v>24</v>
      </c>
      <c r="B26" s="299"/>
      <c r="C26" s="227"/>
      <c r="D26" s="214"/>
      <c r="E26" s="214"/>
      <c r="F26" s="214"/>
      <c r="G26" s="9">
        <f t="shared" si="0"/>
        <v>0</v>
      </c>
      <c r="H26" s="143"/>
      <c r="I26" s="215"/>
      <c r="J26" s="214"/>
      <c r="K26" s="301"/>
      <c r="L26" s="302"/>
      <c r="M26" s="302"/>
      <c r="N26" s="302"/>
      <c r="O26" s="302"/>
      <c r="P26" s="9">
        <f t="shared" si="1"/>
        <v>0</v>
      </c>
    </row>
    <row r="27" spans="1:16" ht="12" customHeight="1">
      <c r="A27" s="8" t="s">
        <v>25</v>
      </c>
      <c r="B27" s="299"/>
      <c r="C27" s="227"/>
      <c r="D27" s="214"/>
      <c r="E27" s="214"/>
      <c r="F27" s="214"/>
      <c r="G27" s="9">
        <f t="shared" si="0"/>
        <v>0</v>
      </c>
      <c r="H27" s="143"/>
      <c r="I27" s="215"/>
      <c r="J27" s="214"/>
      <c r="K27" s="301"/>
      <c r="L27" s="302"/>
      <c r="M27" s="302"/>
      <c r="N27" s="302"/>
      <c r="O27" s="302"/>
      <c r="P27" s="9">
        <f t="shared" si="1"/>
        <v>0</v>
      </c>
    </row>
    <row r="28" spans="1:16" ht="3.75" customHeight="1">
      <c r="A28" s="8"/>
      <c r="B28" s="10"/>
      <c r="C28" s="305"/>
      <c r="D28" s="9"/>
      <c r="E28" s="9"/>
      <c r="F28" s="9"/>
      <c r="G28" s="8"/>
      <c r="H28" s="143"/>
      <c r="I28" s="10"/>
      <c r="J28" s="9"/>
      <c r="K28" s="303"/>
      <c r="L28" s="166"/>
      <c r="M28" s="166"/>
      <c r="N28" s="166"/>
      <c r="O28" s="166"/>
      <c r="P28" s="8"/>
    </row>
    <row r="29" spans="1:16" ht="12" customHeight="1">
      <c r="A29" s="8" t="s">
        <v>21</v>
      </c>
      <c r="B29" s="299"/>
      <c r="C29" s="227"/>
      <c r="D29" s="214"/>
      <c r="E29" s="214"/>
      <c r="F29" s="214"/>
      <c r="G29" s="9">
        <f t="shared" si="0"/>
        <v>0</v>
      </c>
      <c r="H29" s="143"/>
      <c r="I29" s="215"/>
      <c r="J29" s="214"/>
      <c r="K29" s="301"/>
      <c r="L29" s="302">
        <v>0</v>
      </c>
      <c r="M29" s="302"/>
      <c r="N29" s="302"/>
      <c r="O29" s="302"/>
      <c r="P29" s="9">
        <f t="shared" si="1"/>
        <v>0</v>
      </c>
    </row>
    <row r="30" spans="1:16" ht="12" customHeight="1">
      <c r="A30" s="8" t="s">
        <v>22</v>
      </c>
      <c r="B30" s="299"/>
      <c r="C30" s="227"/>
      <c r="D30" s="214"/>
      <c r="E30" s="214"/>
      <c r="F30" s="214"/>
      <c r="G30" s="9">
        <f t="shared" si="0"/>
        <v>0</v>
      </c>
      <c r="H30" s="143"/>
      <c r="I30" s="215"/>
      <c r="J30" s="214"/>
      <c r="K30" s="301"/>
      <c r="L30" s="302"/>
      <c r="M30" s="302"/>
      <c r="N30" s="302"/>
      <c r="O30" s="302"/>
      <c r="P30" s="9">
        <f t="shared" si="1"/>
        <v>0</v>
      </c>
    </row>
    <row r="31" spans="1:16" ht="12" customHeight="1">
      <c r="A31" s="8" t="s">
        <v>23</v>
      </c>
      <c r="B31" s="299"/>
      <c r="C31" s="227"/>
      <c r="D31" s="214"/>
      <c r="E31" s="214"/>
      <c r="F31" s="214"/>
      <c r="G31" s="9">
        <f t="shared" si="0"/>
        <v>0</v>
      </c>
      <c r="H31" s="143"/>
      <c r="I31" s="215"/>
      <c r="J31" s="214"/>
      <c r="K31" s="301"/>
      <c r="L31" s="302"/>
      <c r="M31" s="302"/>
      <c r="N31" s="302"/>
      <c r="O31" s="302"/>
      <c r="P31" s="9">
        <f t="shared" si="1"/>
        <v>0</v>
      </c>
    </row>
    <row r="32" spans="1:16" ht="12" customHeight="1">
      <c r="A32" s="8" t="s">
        <v>24</v>
      </c>
      <c r="B32" s="299"/>
      <c r="C32" s="227"/>
      <c r="D32" s="214"/>
      <c r="E32" s="214"/>
      <c r="F32" s="214"/>
      <c r="G32" s="9">
        <f t="shared" si="0"/>
        <v>0</v>
      </c>
      <c r="H32" s="143"/>
      <c r="I32" s="215"/>
      <c r="J32" s="214"/>
      <c r="K32" s="301"/>
      <c r="L32" s="302"/>
      <c r="M32" s="302"/>
      <c r="N32" s="302"/>
      <c r="O32" s="302"/>
      <c r="P32" s="9">
        <f t="shared" si="1"/>
        <v>0</v>
      </c>
    </row>
    <row r="33" spans="1:16" ht="12" customHeight="1">
      <c r="A33" s="8" t="s">
        <v>25</v>
      </c>
      <c r="B33" s="299"/>
      <c r="C33" s="227"/>
      <c r="D33" s="214"/>
      <c r="E33" s="214"/>
      <c r="F33" s="214"/>
      <c r="G33" s="9">
        <f t="shared" si="0"/>
        <v>0</v>
      </c>
      <c r="H33" s="143"/>
      <c r="I33" s="215"/>
      <c r="J33" s="214"/>
      <c r="K33" s="301"/>
      <c r="L33" s="302"/>
      <c r="M33" s="302"/>
      <c r="N33" s="302"/>
      <c r="O33" s="302"/>
      <c r="P33" s="9">
        <f t="shared" si="1"/>
        <v>0</v>
      </c>
    </row>
    <row r="34" spans="1:16" ht="3.75" customHeight="1">
      <c r="A34" s="8"/>
      <c r="B34" s="10"/>
      <c r="C34" s="305"/>
      <c r="D34" s="9"/>
      <c r="E34" s="9"/>
      <c r="F34" s="9"/>
      <c r="G34" s="8"/>
      <c r="H34" s="143"/>
      <c r="I34" s="10"/>
      <c r="J34" s="9"/>
      <c r="K34" s="303"/>
      <c r="L34" s="166"/>
      <c r="M34" s="166"/>
      <c r="N34" s="166"/>
      <c r="O34" s="166"/>
      <c r="P34" s="8"/>
    </row>
    <row r="35" spans="1:16" ht="12" customHeight="1">
      <c r="A35" s="8" t="s">
        <v>21</v>
      </c>
      <c r="B35" s="299"/>
      <c r="C35" s="227"/>
      <c r="D35" s="214"/>
      <c r="E35" s="214"/>
      <c r="F35" s="214"/>
      <c r="G35" s="9">
        <f t="shared" si="0"/>
        <v>0</v>
      </c>
      <c r="H35" s="143"/>
      <c r="I35" s="215"/>
      <c r="J35" s="214"/>
      <c r="K35" s="301"/>
      <c r="L35" s="302"/>
      <c r="M35" s="302"/>
      <c r="N35" s="302"/>
      <c r="O35" s="302"/>
      <c r="P35" s="9">
        <f t="shared" si="1"/>
        <v>0</v>
      </c>
    </row>
    <row r="36" spans="1:16" ht="12" customHeight="1">
      <c r="A36" s="8" t="s">
        <v>22</v>
      </c>
      <c r="B36" s="299"/>
      <c r="C36" s="227"/>
      <c r="D36" s="214"/>
      <c r="E36" s="214"/>
      <c r="F36" s="214"/>
      <c r="G36" s="9">
        <f t="shared" si="0"/>
        <v>0</v>
      </c>
      <c r="H36" s="143"/>
      <c r="I36" s="215"/>
      <c r="J36" s="214"/>
      <c r="K36" s="301"/>
      <c r="L36" s="302"/>
      <c r="M36" s="302"/>
      <c r="N36" s="302"/>
      <c r="O36" s="302"/>
      <c r="P36" s="9">
        <f t="shared" si="1"/>
        <v>0</v>
      </c>
    </row>
    <row r="37" spans="1:16" ht="12" customHeight="1">
      <c r="A37" s="8" t="s">
        <v>23</v>
      </c>
      <c r="B37" s="299"/>
      <c r="C37" s="227"/>
      <c r="D37" s="214"/>
      <c r="E37" s="214"/>
      <c r="F37" s="214"/>
      <c r="G37" s="9">
        <f t="shared" si="0"/>
        <v>0</v>
      </c>
      <c r="H37" s="143"/>
      <c r="I37" s="215"/>
      <c r="J37" s="214"/>
      <c r="K37" s="301"/>
      <c r="L37" s="302"/>
      <c r="M37" s="302"/>
      <c r="N37" s="302"/>
      <c r="O37" s="302"/>
      <c r="P37" s="9">
        <f t="shared" si="1"/>
        <v>0</v>
      </c>
    </row>
    <row r="38" spans="1:16" ht="12" customHeight="1">
      <c r="A38" s="8" t="s">
        <v>24</v>
      </c>
      <c r="B38" s="299"/>
      <c r="C38" s="227"/>
      <c r="D38" s="214"/>
      <c r="E38" s="214"/>
      <c r="F38" s="214"/>
      <c r="G38" s="9">
        <f t="shared" si="0"/>
        <v>0</v>
      </c>
      <c r="H38" s="143"/>
      <c r="I38" s="215"/>
      <c r="J38" s="214"/>
      <c r="K38" s="301"/>
      <c r="L38" s="302"/>
      <c r="M38" s="302"/>
      <c r="N38" s="302"/>
      <c r="O38" s="302"/>
      <c r="P38" s="9">
        <f t="shared" si="1"/>
        <v>0</v>
      </c>
    </row>
    <row r="39" spans="1:16" ht="12" customHeight="1">
      <c r="A39" s="8" t="s">
        <v>25</v>
      </c>
      <c r="B39" s="299"/>
      <c r="C39" s="227"/>
      <c r="D39" s="214"/>
      <c r="E39" s="214"/>
      <c r="F39" s="214"/>
      <c r="G39" s="9">
        <f t="shared" si="0"/>
        <v>0</v>
      </c>
      <c r="H39" s="143"/>
      <c r="I39" s="215"/>
      <c r="J39" s="214"/>
      <c r="K39" s="301"/>
      <c r="L39" s="302"/>
      <c r="M39" s="302"/>
      <c r="N39" s="302"/>
      <c r="O39" s="302"/>
      <c r="P39" s="9">
        <f t="shared" si="1"/>
        <v>0</v>
      </c>
    </row>
    <row r="40" spans="1:16" ht="12" customHeight="1">
      <c r="A40" s="8"/>
      <c r="B40" s="299"/>
      <c r="C40" s="227"/>
      <c r="D40" s="214"/>
      <c r="E40" s="214"/>
      <c r="F40" s="214"/>
      <c r="G40" s="9">
        <f t="shared" si="0"/>
        <v>0</v>
      </c>
      <c r="H40" s="143"/>
      <c r="I40" s="215"/>
      <c r="J40" s="214"/>
      <c r="K40" s="301"/>
      <c r="L40" s="302"/>
      <c r="M40" s="302"/>
      <c r="N40" s="302"/>
      <c r="O40" s="302"/>
      <c r="P40" s="9">
        <f>+(K40*0.25)+(L40*0.5)+(+M40*0.75)+(N40*1)+(O40*$O$10)</f>
        <v>0</v>
      </c>
    </row>
    <row r="41" spans="1:16" ht="3.75" customHeight="1">
      <c r="A41" s="8"/>
      <c r="B41" s="10"/>
      <c r="C41" s="305"/>
      <c r="D41" s="8"/>
      <c r="E41" s="8"/>
      <c r="F41" s="8"/>
      <c r="G41" s="134"/>
      <c r="H41" s="143"/>
      <c r="I41" s="151"/>
      <c r="J41" s="163"/>
      <c r="K41" s="163"/>
      <c r="L41" s="163"/>
      <c r="M41" s="163"/>
      <c r="N41" s="163"/>
      <c r="O41" s="163"/>
      <c r="P41" s="151"/>
    </row>
    <row r="42" spans="1:16" ht="16.5" customHeight="1">
      <c r="A42" s="122"/>
      <c r="B42" s="320"/>
      <c r="C42" s="321"/>
      <c r="D42" s="9">
        <f>SUM(D11:D41)</f>
        <v>0</v>
      </c>
      <c r="E42" s="9">
        <f>SUM(E11:E41)</f>
        <v>0</v>
      </c>
      <c r="F42" s="9">
        <f>SUM(F11:F41)</f>
        <v>0</v>
      </c>
      <c r="G42" s="9">
        <f>SUM(G11:G41)</f>
        <v>0</v>
      </c>
      <c r="H42" s="143"/>
      <c r="I42" s="28"/>
      <c r="J42" s="9">
        <f aca="true" t="shared" si="2" ref="J42:P42">SUM(J11:J41)</f>
        <v>0</v>
      </c>
      <c r="K42" s="166">
        <f t="shared" si="2"/>
        <v>0</v>
      </c>
      <c r="L42" s="166">
        <f t="shared" si="2"/>
        <v>0</v>
      </c>
      <c r="M42" s="166">
        <f t="shared" si="2"/>
        <v>0</v>
      </c>
      <c r="N42" s="166">
        <f t="shared" si="2"/>
        <v>0</v>
      </c>
      <c r="O42" s="166">
        <f t="shared" si="2"/>
        <v>0</v>
      </c>
      <c r="P42" s="9">
        <f t="shared" si="2"/>
        <v>0</v>
      </c>
    </row>
    <row r="43" spans="1:16" ht="7.5" customHeight="1">
      <c r="A43" s="143"/>
      <c r="B43" s="143"/>
      <c r="C43" s="158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6" ht="24" customHeight="1">
      <c r="A44" s="49" t="s">
        <v>65</v>
      </c>
      <c r="B44" s="161">
        <f>+D42</f>
        <v>0</v>
      </c>
      <c r="C44" s="66" t="s">
        <v>62</v>
      </c>
      <c r="D44" s="152"/>
      <c r="E44" s="160">
        <f>+J42</f>
        <v>0</v>
      </c>
      <c r="F44" s="152" t="s">
        <v>101</v>
      </c>
      <c r="G44" s="159">
        <f>+B44-E44</f>
        <v>0</v>
      </c>
      <c r="H44" s="153"/>
      <c r="I44" s="306"/>
      <c r="J44" s="66"/>
      <c r="K44" s="307" t="s">
        <v>104</v>
      </c>
      <c r="L44" s="309"/>
      <c r="M44" s="308" t="s">
        <v>105</v>
      </c>
      <c r="N44" s="120"/>
      <c r="O44" s="133" t="s">
        <v>26</v>
      </c>
      <c r="P44" s="202">
        <f>IF(G45&gt;0,+G45,0)</f>
        <v>0</v>
      </c>
    </row>
    <row r="45" spans="1:16" ht="23.25" customHeight="1">
      <c r="A45" s="156">
        <f>+G44</f>
        <v>0</v>
      </c>
      <c r="B45" s="319" t="s">
        <v>63</v>
      </c>
      <c r="C45" s="319"/>
      <c r="D45" s="319"/>
      <c r="E45" s="315"/>
      <c r="F45" s="155" t="s">
        <v>64</v>
      </c>
      <c r="G45" s="314">
        <f>IF(+G53&gt;0,+G53,0)</f>
        <v>0</v>
      </c>
      <c r="H45" s="154"/>
      <c r="I45" s="128" t="s">
        <v>29</v>
      </c>
      <c r="J45" s="108"/>
      <c r="K45" s="2"/>
      <c r="L45" s="2"/>
      <c r="M45" s="2"/>
      <c r="N45" s="2"/>
      <c r="O45" s="38" t="s">
        <v>4</v>
      </c>
      <c r="P45" s="11"/>
    </row>
    <row r="46" spans="1:16" ht="16.5" customHeight="1">
      <c r="A46" s="1" t="s">
        <v>30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9" ht="14.25" thickBot="1">
      <c r="B47" s="135">
        <f>+G6</f>
        <v>0</v>
      </c>
      <c r="C47" s="162"/>
      <c r="D47" s="136" t="s">
        <v>52</v>
      </c>
      <c r="E47" s="135">
        <f>+P42</f>
        <v>0</v>
      </c>
      <c r="F47" s="136" t="s">
        <v>55</v>
      </c>
      <c r="G47" s="137">
        <f>+G42</f>
        <v>0</v>
      </c>
      <c r="H47" t="s">
        <v>27</v>
      </c>
      <c r="I47" s="138">
        <f>+B47+E47-G47</f>
        <v>0</v>
      </c>
    </row>
    <row r="48" ht="13.5" thickTop="1"/>
    <row r="49" spans="4:7" ht="12.75">
      <c r="D49" t="s">
        <v>112</v>
      </c>
      <c r="G49" s="312">
        <f>IF(+G52&lt;0,+G52,0)</f>
        <v>0</v>
      </c>
    </row>
    <row r="50" spans="1:12" ht="13.5">
      <c r="A50" s="147"/>
      <c r="B50" s="147"/>
      <c r="C50" s="147"/>
      <c r="D50" s="313"/>
      <c r="E50" s="313"/>
      <c r="F50" s="313"/>
      <c r="G50" s="313"/>
      <c r="H50" s="147"/>
      <c r="I50" s="147"/>
      <c r="J50" s="147"/>
      <c r="K50" s="147"/>
      <c r="L50" s="147"/>
    </row>
    <row r="52" ht="12.75">
      <c r="G52" s="316">
        <f>+A45+E45</f>
        <v>0</v>
      </c>
    </row>
    <row r="53" ht="12.75">
      <c r="G53" s="317">
        <f>+(A45+E45)*0.25</f>
        <v>0</v>
      </c>
    </row>
  </sheetData>
  <sheetProtection password="E716" sheet="1" objects="1" scenarios="1" selectLockedCells="1"/>
  <mergeCells count="7">
    <mergeCell ref="S2:AE2"/>
    <mergeCell ref="D2:L2"/>
    <mergeCell ref="B45:D45"/>
    <mergeCell ref="B42:C42"/>
    <mergeCell ref="B4:D4"/>
    <mergeCell ref="G4:H4"/>
    <mergeCell ref="J4:N4"/>
  </mergeCells>
  <printOptions horizontalCentered="1"/>
  <pageMargins left="0.25" right="0.22" top="0.42" bottom="0.26" header="0.25" footer="0.18"/>
  <pageSetup fitToHeight="1" fitToWidth="1" horizontalDpi="300" verticalDpi="300" orientation="landscape" scale="91" r:id="rId1"/>
  <headerFooter alignWithMargins="0">
    <oddFooter>&amp;C
</oddFooter>
  </headerFooter>
  <ignoredErrors>
    <ignoredError sqref="N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13.57421875" style="0" customWidth="1"/>
    <col min="2" max="2" width="10.7109375" style="0" customWidth="1"/>
    <col min="3" max="3" width="9.421875" style="0" customWidth="1"/>
    <col min="4" max="4" width="9.7109375" style="0" customWidth="1"/>
    <col min="5" max="5" width="10.57421875" style="0" customWidth="1"/>
    <col min="6" max="6" width="8.57421875" style="0" customWidth="1"/>
    <col min="7" max="7" width="11.00390625" style="0" customWidth="1"/>
    <col min="8" max="8" width="1.7109375" style="0" customWidth="1"/>
    <col min="9" max="9" width="17.00390625" style="0" customWidth="1"/>
    <col min="11" max="11" width="7.7109375" style="0" customWidth="1"/>
    <col min="12" max="15" width="6.7109375" style="0" customWidth="1"/>
    <col min="16" max="16" width="13.8515625" style="0" customWidth="1"/>
  </cols>
  <sheetData>
    <row r="1" spans="1:16" ht="21" customHeight="1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7"/>
    </row>
    <row r="2" spans="1:29" ht="16.5" customHeight="1">
      <c r="A2" s="336"/>
      <c r="B2" s="125"/>
      <c r="C2" s="334"/>
      <c r="D2" s="334"/>
      <c r="E2" s="326" t="s">
        <v>111</v>
      </c>
      <c r="F2" s="326"/>
      <c r="G2" s="326"/>
      <c r="H2" s="326"/>
      <c r="I2" s="326"/>
      <c r="J2" s="334"/>
      <c r="K2" s="334"/>
      <c r="L2" s="338" t="s">
        <v>114</v>
      </c>
      <c r="M2" s="341"/>
      <c r="N2" s="341"/>
      <c r="O2" s="341"/>
      <c r="P2" s="341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</row>
    <row r="3" spans="1:16" ht="16.5" customHeight="1">
      <c r="A3" s="334"/>
      <c r="B3" s="335"/>
      <c r="C3" s="335"/>
      <c r="D3" s="335"/>
      <c r="E3" s="326" t="s">
        <v>110</v>
      </c>
      <c r="F3" s="326"/>
      <c r="G3" s="326"/>
      <c r="H3" s="326"/>
      <c r="I3" s="326"/>
      <c r="J3" s="335"/>
      <c r="K3" s="335"/>
      <c r="L3" s="335"/>
      <c r="M3" s="335"/>
      <c r="N3" s="335"/>
      <c r="O3" s="335"/>
      <c r="P3" s="335"/>
    </row>
    <row r="4" ht="13.5">
      <c r="A4" s="121"/>
    </row>
    <row r="5" spans="1:16" ht="12.75">
      <c r="A5" s="112" t="s">
        <v>1</v>
      </c>
      <c r="B5" s="322"/>
      <c r="C5" s="323"/>
      <c r="D5" s="323"/>
      <c r="E5" s="148" t="s">
        <v>2</v>
      </c>
      <c r="G5" s="324"/>
      <c r="H5" s="324"/>
      <c r="I5" s="146" t="s">
        <v>3</v>
      </c>
      <c r="J5" s="325"/>
      <c r="K5" s="325"/>
      <c r="L5" s="325"/>
      <c r="M5" s="325"/>
      <c r="N5" s="325"/>
      <c r="O5" s="149" t="s">
        <v>4</v>
      </c>
      <c r="P5" s="211"/>
    </row>
    <row r="6" spans="2:16" ht="18.75" customHeight="1">
      <c r="B6" s="66"/>
      <c r="C6" s="66"/>
      <c r="D6" s="66"/>
      <c r="E6" s="3"/>
      <c r="J6" s="146"/>
      <c r="K6" s="150"/>
      <c r="L6" s="150"/>
      <c r="M6" s="150"/>
      <c r="N6" s="150"/>
      <c r="O6" s="149"/>
      <c r="P6" s="3"/>
    </row>
    <row r="7" spans="1:35" ht="18.75" customHeight="1">
      <c r="A7" s="33" t="s">
        <v>5</v>
      </c>
      <c r="B7" s="32"/>
      <c r="C7" s="32"/>
      <c r="D7" s="33" t="s">
        <v>6</v>
      </c>
      <c r="E7" s="33" t="s">
        <v>7</v>
      </c>
      <c r="F7" s="33" t="s">
        <v>8</v>
      </c>
      <c r="G7" s="220">
        <v>0</v>
      </c>
      <c r="H7" s="35"/>
      <c r="I7" s="145"/>
      <c r="J7" s="33"/>
      <c r="K7" s="146" t="s">
        <v>60</v>
      </c>
      <c r="L7" s="33" t="s">
        <v>6</v>
      </c>
      <c r="M7" s="33" t="s">
        <v>6</v>
      </c>
      <c r="N7" s="33" t="s">
        <v>6</v>
      </c>
      <c r="O7" s="144" t="s">
        <v>61</v>
      </c>
      <c r="P7" s="220">
        <v>0</v>
      </c>
      <c r="AI7" s="3"/>
    </row>
    <row r="8" spans="1:35" ht="6" customHeight="1">
      <c r="A8" s="33"/>
      <c r="B8" s="32"/>
      <c r="C8" s="32"/>
      <c r="D8" s="33"/>
      <c r="E8" s="33"/>
      <c r="F8" s="33"/>
      <c r="G8" s="212"/>
      <c r="H8" s="35"/>
      <c r="I8" s="145"/>
      <c r="J8" s="33"/>
      <c r="K8" s="146"/>
      <c r="L8" s="33"/>
      <c r="M8" s="33"/>
      <c r="N8" s="33"/>
      <c r="O8" s="144"/>
      <c r="P8" s="212"/>
      <c r="AI8" s="3"/>
    </row>
    <row r="9" spans="1:35" ht="15.75" customHeight="1">
      <c r="A9" s="72"/>
      <c r="B9" s="3"/>
      <c r="C9" s="21"/>
      <c r="D9" s="18" t="s">
        <v>9</v>
      </c>
      <c r="E9" s="19"/>
      <c r="F9" s="19"/>
      <c r="G9" s="20"/>
      <c r="H9" s="143"/>
      <c r="I9" s="126" t="s">
        <v>10</v>
      </c>
      <c r="J9" s="20"/>
      <c r="K9" s="20" t="s">
        <v>11</v>
      </c>
      <c r="L9" s="18"/>
      <c r="M9" s="18"/>
      <c r="N9" s="18"/>
      <c r="O9" s="18"/>
      <c r="P9" s="18"/>
      <c r="AI9" s="3"/>
    </row>
    <row r="10" spans="1:35" ht="15" customHeight="1">
      <c r="A10" s="21"/>
      <c r="B10" s="21"/>
      <c r="C10" s="21"/>
      <c r="D10" s="22" t="s">
        <v>12</v>
      </c>
      <c r="E10" s="22" t="s">
        <v>108</v>
      </c>
      <c r="F10" s="311" t="s">
        <v>107</v>
      </c>
      <c r="G10" s="22"/>
      <c r="H10" s="157"/>
      <c r="J10" s="96" t="s">
        <v>14</v>
      </c>
      <c r="K10" s="23"/>
      <c r="L10" s="20"/>
      <c r="M10" s="126"/>
      <c r="N10" s="20"/>
      <c r="O10" s="18"/>
      <c r="P10" s="18"/>
      <c r="AI10" s="3"/>
    </row>
    <row r="11" spans="1:35" ht="15.75" customHeight="1">
      <c r="A11" s="2"/>
      <c r="B11" s="27" t="s">
        <v>15</v>
      </c>
      <c r="C11" s="304" t="s">
        <v>103</v>
      </c>
      <c r="D11" s="193" t="s">
        <v>16</v>
      </c>
      <c r="E11" s="193">
        <v>2181</v>
      </c>
      <c r="F11" s="22" t="s">
        <v>109</v>
      </c>
      <c r="G11" s="22" t="s">
        <v>18</v>
      </c>
      <c r="H11" s="143"/>
      <c r="I11" s="29" t="s">
        <v>102</v>
      </c>
      <c r="J11" s="13" t="s">
        <v>19</v>
      </c>
      <c r="K11" s="216" t="s">
        <v>28</v>
      </c>
      <c r="L11" s="217" t="s">
        <v>37</v>
      </c>
      <c r="M11" s="218" t="s">
        <v>54</v>
      </c>
      <c r="N11" s="219">
        <v>1</v>
      </c>
      <c r="O11" s="219"/>
      <c r="P11" s="14" t="s">
        <v>18</v>
      </c>
      <c r="AI11" s="3"/>
    </row>
    <row r="12" spans="1:35" ht="15" customHeight="1">
      <c r="A12" s="5" t="s">
        <v>21</v>
      </c>
      <c r="B12" s="300"/>
      <c r="C12" s="227"/>
      <c r="D12" s="213"/>
      <c r="E12" s="213"/>
      <c r="F12" s="213"/>
      <c r="G12" s="9">
        <f>+D12+E12+F12</f>
        <v>0</v>
      </c>
      <c r="H12" s="143"/>
      <c r="I12" s="215"/>
      <c r="J12" s="214"/>
      <c r="K12" s="301"/>
      <c r="L12" s="302"/>
      <c r="M12" s="302"/>
      <c r="N12" s="302"/>
      <c r="O12" s="302"/>
      <c r="P12" s="9">
        <f>+(K12*0.25)+(L12*0.5)+(+M12*0.75)+(N12*$N$11)+(O12*$O$11)</f>
        <v>0</v>
      </c>
      <c r="AI12" s="3"/>
    </row>
    <row r="13" spans="1:16" ht="12" customHeight="1">
      <c r="A13" s="8" t="s">
        <v>22</v>
      </c>
      <c r="B13" s="300"/>
      <c r="C13" s="227"/>
      <c r="D13" s="214"/>
      <c r="E13" s="214"/>
      <c r="F13" s="214"/>
      <c r="G13" s="9">
        <f aca="true" t="shared" si="0" ref="G13:G41">+D13+E13+F13</f>
        <v>0</v>
      </c>
      <c r="H13" s="143"/>
      <c r="I13" s="215"/>
      <c r="J13" s="214"/>
      <c r="K13" s="301"/>
      <c r="L13" s="302"/>
      <c r="M13" s="302"/>
      <c r="N13" s="302"/>
      <c r="O13" s="302"/>
      <c r="P13" s="9">
        <f aca="true" t="shared" si="1" ref="P13:P40">+(K13*0.25)+(L13*0.5)+(+M13*0.75)+(N13*$N$11)+(O13*$O$11)</f>
        <v>0</v>
      </c>
    </row>
    <row r="14" spans="1:16" ht="12" customHeight="1">
      <c r="A14" s="8" t="s">
        <v>23</v>
      </c>
      <c r="B14" s="300"/>
      <c r="C14" s="227"/>
      <c r="D14" s="214"/>
      <c r="E14" s="214"/>
      <c r="F14" s="214"/>
      <c r="G14" s="9">
        <f t="shared" si="0"/>
        <v>0</v>
      </c>
      <c r="H14" s="143"/>
      <c r="I14" s="215"/>
      <c r="J14" s="214"/>
      <c r="K14" s="301"/>
      <c r="L14" s="302"/>
      <c r="M14" s="302"/>
      <c r="N14" s="302"/>
      <c r="O14" s="302"/>
      <c r="P14" s="9">
        <f t="shared" si="1"/>
        <v>0</v>
      </c>
    </row>
    <row r="15" spans="1:16" ht="12" customHeight="1">
      <c r="A15" s="8" t="s">
        <v>24</v>
      </c>
      <c r="B15" s="299"/>
      <c r="C15" s="227"/>
      <c r="D15" s="214"/>
      <c r="E15" s="214"/>
      <c r="F15" s="214"/>
      <c r="G15" s="9">
        <f t="shared" si="0"/>
        <v>0</v>
      </c>
      <c r="H15" s="143"/>
      <c r="I15" s="215"/>
      <c r="J15" s="214"/>
      <c r="K15" s="301"/>
      <c r="L15" s="302"/>
      <c r="M15" s="302"/>
      <c r="N15" s="302"/>
      <c r="O15" s="302"/>
      <c r="P15" s="9">
        <f t="shared" si="1"/>
        <v>0</v>
      </c>
    </row>
    <row r="16" spans="1:16" ht="12" customHeight="1">
      <c r="A16" s="8" t="s">
        <v>25</v>
      </c>
      <c r="B16" s="299"/>
      <c r="C16" s="227"/>
      <c r="D16" s="214"/>
      <c r="E16" s="214"/>
      <c r="F16" s="214"/>
      <c r="G16" s="9">
        <f t="shared" si="0"/>
        <v>0</v>
      </c>
      <c r="H16" s="143"/>
      <c r="I16" s="215"/>
      <c r="J16" s="214"/>
      <c r="K16" s="301"/>
      <c r="L16" s="302"/>
      <c r="M16" s="302"/>
      <c r="N16" s="302"/>
      <c r="O16" s="302"/>
      <c r="P16" s="9">
        <f t="shared" si="1"/>
        <v>0</v>
      </c>
    </row>
    <row r="17" spans="1:16" ht="4.5" customHeight="1">
      <c r="A17" s="8"/>
      <c r="B17" s="10"/>
      <c r="C17" s="305"/>
      <c r="D17" s="9"/>
      <c r="E17" s="9"/>
      <c r="F17" s="9"/>
      <c r="G17" s="8"/>
      <c r="H17" s="143"/>
      <c r="I17" s="10"/>
      <c r="J17" s="9"/>
      <c r="K17" s="303"/>
      <c r="L17" s="166"/>
      <c r="M17" s="166"/>
      <c r="N17" s="166"/>
      <c r="O17" s="166"/>
      <c r="P17" s="8"/>
    </row>
    <row r="18" spans="1:16" ht="12" customHeight="1">
      <c r="A18" s="8" t="s">
        <v>21</v>
      </c>
      <c r="B18" s="299"/>
      <c r="C18" s="227"/>
      <c r="D18" s="214"/>
      <c r="E18" s="214"/>
      <c r="F18" s="214"/>
      <c r="G18" s="9">
        <f t="shared" si="0"/>
        <v>0</v>
      </c>
      <c r="H18" s="143"/>
      <c r="I18" s="215"/>
      <c r="J18" s="214"/>
      <c r="K18" s="301"/>
      <c r="L18" s="302"/>
      <c r="M18" s="302"/>
      <c r="N18" s="302"/>
      <c r="O18" s="302"/>
      <c r="P18" s="9">
        <f t="shared" si="1"/>
        <v>0</v>
      </c>
    </row>
    <row r="19" spans="1:16" ht="12" customHeight="1">
      <c r="A19" s="8" t="s">
        <v>22</v>
      </c>
      <c r="B19" s="299"/>
      <c r="C19" s="227"/>
      <c r="D19" s="214"/>
      <c r="E19" s="214"/>
      <c r="F19" s="214"/>
      <c r="G19" s="9">
        <f t="shared" si="0"/>
        <v>0</v>
      </c>
      <c r="H19" s="143"/>
      <c r="I19" s="215"/>
      <c r="J19" s="214"/>
      <c r="K19" s="301"/>
      <c r="L19" s="302"/>
      <c r="M19" s="302"/>
      <c r="N19" s="302"/>
      <c r="O19" s="302"/>
      <c r="P19" s="9">
        <f t="shared" si="1"/>
        <v>0</v>
      </c>
    </row>
    <row r="20" spans="1:16" ht="12" customHeight="1">
      <c r="A20" s="8" t="s">
        <v>23</v>
      </c>
      <c r="B20" s="299"/>
      <c r="C20" s="227"/>
      <c r="D20" s="214"/>
      <c r="E20" s="214"/>
      <c r="F20" s="214"/>
      <c r="G20" s="9">
        <f t="shared" si="0"/>
        <v>0</v>
      </c>
      <c r="H20" s="143"/>
      <c r="I20" s="215"/>
      <c r="J20" s="214"/>
      <c r="K20" s="301"/>
      <c r="L20" s="302"/>
      <c r="M20" s="302"/>
      <c r="N20" s="302"/>
      <c r="O20" s="302"/>
      <c r="P20" s="9">
        <f t="shared" si="1"/>
        <v>0</v>
      </c>
    </row>
    <row r="21" spans="1:16" ht="12" customHeight="1">
      <c r="A21" s="8" t="s">
        <v>24</v>
      </c>
      <c r="B21" s="299"/>
      <c r="C21" s="227"/>
      <c r="D21" s="214"/>
      <c r="E21" s="214"/>
      <c r="F21" s="214"/>
      <c r="G21" s="9">
        <f t="shared" si="0"/>
        <v>0</v>
      </c>
      <c r="H21" s="143"/>
      <c r="I21" s="215"/>
      <c r="J21" s="214"/>
      <c r="K21" s="301"/>
      <c r="L21" s="302"/>
      <c r="M21" s="302"/>
      <c r="N21" s="302"/>
      <c r="O21" s="302"/>
      <c r="P21" s="9">
        <f t="shared" si="1"/>
        <v>0</v>
      </c>
    </row>
    <row r="22" spans="1:16" ht="12" customHeight="1">
      <c r="A22" s="8" t="s">
        <v>25</v>
      </c>
      <c r="B22" s="299"/>
      <c r="C22" s="227"/>
      <c r="D22" s="214"/>
      <c r="E22" s="214"/>
      <c r="F22" s="214"/>
      <c r="G22" s="9">
        <f t="shared" si="0"/>
        <v>0</v>
      </c>
      <c r="H22" s="143"/>
      <c r="I22" s="215"/>
      <c r="J22" s="214"/>
      <c r="K22" s="301"/>
      <c r="L22" s="302"/>
      <c r="M22" s="302"/>
      <c r="N22" s="302"/>
      <c r="O22" s="302"/>
      <c r="P22" s="9">
        <f t="shared" si="1"/>
        <v>0</v>
      </c>
    </row>
    <row r="23" spans="1:16" ht="4.5" customHeight="1">
      <c r="A23" s="8"/>
      <c r="B23" s="10"/>
      <c r="C23" s="305"/>
      <c r="D23" s="9"/>
      <c r="E23" s="9"/>
      <c r="F23" s="9"/>
      <c r="G23" s="8"/>
      <c r="H23" s="143"/>
      <c r="I23" s="10"/>
      <c r="J23" s="9"/>
      <c r="K23" s="303"/>
      <c r="L23" s="166"/>
      <c r="M23" s="166"/>
      <c r="N23" s="166"/>
      <c r="O23" s="166"/>
      <c r="P23" s="8"/>
    </row>
    <row r="24" spans="1:16" ht="12" customHeight="1">
      <c r="A24" s="8" t="s">
        <v>21</v>
      </c>
      <c r="B24" s="299"/>
      <c r="C24" s="227"/>
      <c r="D24" s="214"/>
      <c r="E24" s="214"/>
      <c r="F24" s="214"/>
      <c r="G24" s="9">
        <f t="shared" si="0"/>
        <v>0</v>
      </c>
      <c r="H24" s="143"/>
      <c r="I24" s="215"/>
      <c r="J24" s="214"/>
      <c r="K24" s="301"/>
      <c r="L24" s="302"/>
      <c r="M24" s="302"/>
      <c r="N24" s="302"/>
      <c r="O24" s="302"/>
      <c r="P24" s="9">
        <f t="shared" si="1"/>
        <v>0</v>
      </c>
    </row>
    <row r="25" spans="1:16" ht="12" customHeight="1">
      <c r="A25" s="8" t="s">
        <v>22</v>
      </c>
      <c r="B25" s="299"/>
      <c r="C25" s="227"/>
      <c r="D25" s="214"/>
      <c r="E25" s="214"/>
      <c r="F25" s="214"/>
      <c r="G25" s="9">
        <f t="shared" si="0"/>
        <v>0</v>
      </c>
      <c r="H25" s="143"/>
      <c r="I25" s="215"/>
      <c r="J25" s="214"/>
      <c r="K25" s="301"/>
      <c r="L25" s="302"/>
      <c r="M25" s="302"/>
      <c r="N25" s="302"/>
      <c r="O25" s="302"/>
      <c r="P25" s="9">
        <f t="shared" si="1"/>
        <v>0</v>
      </c>
    </row>
    <row r="26" spans="1:16" ht="12" customHeight="1">
      <c r="A26" s="8" t="s">
        <v>23</v>
      </c>
      <c r="B26" s="299"/>
      <c r="C26" s="227"/>
      <c r="D26" s="214"/>
      <c r="E26" s="214"/>
      <c r="F26" s="214"/>
      <c r="G26" s="9">
        <f t="shared" si="0"/>
        <v>0</v>
      </c>
      <c r="H26" s="143"/>
      <c r="I26" s="215"/>
      <c r="J26" s="214"/>
      <c r="K26" s="301"/>
      <c r="L26" s="302"/>
      <c r="M26" s="302"/>
      <c r="N26" s="302"/>
      <c r="O26" s="302"/>
      <c r="P26" s="9">
        <f t="shared" si="1"/>
        <v>0</v>
      </c>
    </row>
    <row r="27" spans="1:16" ht="12" customHeight="1">
      <c r="A27" s="8" t="s">
        <v>24</v>
      </c>
      <c r="B27" s="299"/>
      <c r="C27" s="227"/>
      <c r="D27" s="214"/>
      <c r="E27" s="214"/>
      <c r="F27" s="214"/>
      <c r="G27" s="9">
        <f t="shared" si="0"/>
        <v>0</v>
      </c>
      <c r="H27" s="143"/>
      <c r="I27" s="215"/>
      <c r="J27" s="214"/>
      <c r="K27" s="301"/>
      <c r="L27" s="302"/>
      <c r="M27" s="302"/>
      <c r="N27" s="302"/>
      <c r="O27" s="302"/>
      <c r="P27" s="9">
        <f t="shared" si="1"/>
        <v>0</v>
      </c>
    </row>
    <row r="28" spans="1:16" ht="12" customHeight="1">
      <c r="A28" s="8" t="s">
        <v>25</v>
      </c>
      <c r="B28" s="299"/>
      <c r="C28" s="227"/>
      <c r="D28" s="214"/>
      <c r="E28" s="214"/>
      <c r="F28" s="214"/>
      <c r="G28" s="9">
        <f t="shared" si="0"/>
        <v>0</v>
      </c>
      <c r="H28" s="143"/>
      <c r="I28" s="215"/>
      <c r="J28" s="214"/>
      <c r="K28" s="301"/>
      <c r="L28" s="302"/>
      <c r="M28" s="302"/>
      <c r="N28" s="302"/>
      <c r="O28" s="302"/>
      <c r="P28" s="9">
        <f t="shared" si="1"/>
        <v>0</v>
      </c>
    </row>
    <row r="29" spans="1:16" ht="3.75" customHeight="1">
      <c r="A29" s="8"/>
      <c r="B29" s="10"/>
      <c r="C29" s="305"/>
      <c r="D29" s="9"/>
      <c r="E29" s="9"/>
      <c r="F29" s="9"/>
      <c r="G29" s="8"/>
      <c r="H29" s="143"/>
      <c r="I29" s="10"/>
      <c r="J29" s="9"/>
      <c r="K29" s="303"/>
      <c r="L29" s="166"/>
      <c r="M29" s="166"/>
      <c r="N29" s="166"/>
      <c r="O29" s="166"/>
      <c r="P29" s="8"/>
    </row>
    <row r="30" spans="1:16" ht="12" customHeight="1">
      <c r="A30" s="8" t="s">
        <v>21</v>
      </c>
      <c r="B30" s="299"/>
      <c r="C30" s="227"/>
      <c r="D30" s="214"/>
      <c r="E30" s="214"/>
      <c r="F30" s="214"/>
      <c r="G30" s="9">
        <f t="shared" si="0"/>
        <v>0</v>
      </c>
      <c r="H30" s="143"/>
      <c r="I30" s="215"/>
      <c r="J30" s="214"/>
      <c r="K30" s="301"/>
      <c r="L30" s="302">
        <v>0</v>
      </c>
      <c r="M30" s="302"/>
      <c r="N30" s="302"/>
      <c r="O30" s="302"/>
      <c r="P30" s="9">
        <f t="shared" si="1"/>
        <v>0</v>
      </c>
    </row>
    <row r="31" spans="1:16" ht="12" customHeight="1">
      <c r="A31" s="8" t="s">
        <v>22</v>
      </c>
      <c r="B31" s="299"/>
      <c r="C31" s="227"/>
      <c r="D31" s="214"/>
      <c r="E31" s="214"/>
      <c r="F31" s="214"/>
      <c r="G31" s="9">
        <f t="shared" si="0"/>
        <v>0</v>
      </c>
      <c r="H31" s="143"/>
      <c r="I31" s="215"/>
      <c r="J31" s="214"/>
      <c r="K31" s="301"/>
      <c r="L31" s="302"/>
      <c r="M31" s="302"/>
      <c r="N31" s="302"/>
      <c r="O31" s="302"/>
      <c r="P31" s="9">
        <f t="shared" si="1"/>
        <v>0</v>
      </c>
    </row>
    <row r="32" spans="1:16" ht="12" customHeight="1">
      <c r="A32" s="8" t="s">
        <v>23</v>
      </c>
      <c r="B32" s="299"/>
      <c r="C32" s="227"/>
      <c r="D32" s="214"/>
      <c r="E32" s="214"/>
      <c r="F32" s="214"/>
      <c r="G32" s="9">
        <f t="shared" si="0"/>
        <v>0</v>
      </c>
      <c r="H32" s="143"/>
      <c r="I32" s="215"/>
      <c r="J32" s="214"/>
      <c r="K32" s="301"/>
      <c r="L32" s="302"/>
      <c r="M32" s="302"/>
      <c r="N32" s="302"/>
      <c r="O32" s="302"/>
      <c r="P32" s="9">
        <f t="shared" si="1"/>
        <v>0</v>
      </c>
    </row>
    <row r="33" spans="1:16" ht="12" customHeight="1">
      <c r="A33" s="8" t="s">
        <v>24</v>
      </c>
      <c r="B33" s="299"/>
      <c r="C33" s="227"/>
      <c r="D33" s="214"/>
      <c r="E33" s="214"/>
      <c r="F33" s="214"/>
      <c r="G33" s="9">
        <f t="shared" si="0"/>
        <v>0</v>
      </c>
      <c r="H33" s="143"/>
      <c r="I33" s="215"/>
      <c r="J33" s="214"/>
      <c r="K33" s="301"/>
      <c r="L33" s="302"/>
      <c r="M33" s="302"/>
      <c r="N33" s="302"/>
      <c r="O33" s="302"/>
      <c r="P33" s="9">
        <f t="shared" si="1"/>
        <v>0</v>
      </c>
    </row>
    <row r="34" spans="1:16" ht="12" customHeight="1">
      <c r="A34" s="8" t="s">
        <v>25</v>
      </c>
      <c r="B34" s="299"/>
      <c r="C34" s="227"/>
      <c r="D34" s="214"/>
      <c r="E34" s="214"/>
      <c r="F34" s="214"/>
      <c r="G34" s="9">
        <f t="shared" si="0"/>
        <v>0</v>
      </c>
      <c r="H34" s="143"/>
      <c r="I34" s="215"/>
      <c r="J34" s="214"/>
      <c r="K34" s="301"/>
      <c r="L34" s="302"/>
      <c r="M34" s="302"/>
      <c r="N34" s="302"/>
      <c r="O34" s="302"/>
      <c r="P34" s="9">
        <f t="shared" si="1"/>
        <v>0</v>
      </c>
    </row>
    <row r="35" spans="1:16" ht="3.75" customHeight="1">
      <c r="A35" s="8"/>
      <c r="B35" s="10"/>
      <c r="C35" s="305"/>
      <c r="D35" s="9"/>
      <c r="E35" s="9"/>
      <c r="F35" s="9"/>
      <c r="G35" s="8"/>
      <c r="H35" s="143"/>
      <c r="I35" s="10"/>
      <c r="J35" s="9"/>
      <c r="K35" s="303"/>
      <c r="L35" s="166"/>
      <c r="M35" s="166"/>
      <c r="N35" s="166"/>
      <c r="O35" s="166"/>
      <c r="P35" s="8"/>
    </row>
    <row r="36" spans="1:16" ht="12" customHeight="1">
      <c r="A36" s="8" t="s">
        <v>21</v>
      </c>
      <c r="B36" s="299"/>
      <c r="C36" s="227"/>
      <c r="D36" s="214"/>
      <c r="E36" s="214"/>
      <c r="F36" s="214"/>
      <c r="G36" s="9">
        <f t="shared" si="0"/>
        <v>0</v>
      </c>
      <c r="H36" s="143"/>
      <c r="I36" s="215"/>
      <c r="J36" s="214"/>
      <c r="K36" s="301"/>
      <c r="L36" s="302"/>
      <c r="M36" s="302"/>
      <c r="N36" s="302"/>
      <c r="O36" s="302"/>
      <c r="P36" s="9">
        <f t="shared" si="1"/>
        <v>0</v>
      </c>
    </row>
    <row r="37" spans="1:16" ht="12" customHeight="1">
      <c r="A37" s="8" t="s">
        <v>22</v>
      </c>
      <c r="B37" s="299"/>
      <c r="C37" s="227"/>
      <c r="D37" s="214"/>
      <c r="E37" s="214"/>
      <c r="F37" s="214"/>
      <c r="G37" s="9">
        <f t="shared" si="0"/>
        <v>0</v>
      </c>
      <c r="H37" s="143"/>
      <c r="I37" s="215"/>
      <c r="J37" s="214"/>
      <c r="K37" s="301"/>
      <c r="L37" s="302"/>
      <c r="M37" s="302"/>
      <c r="N37" s="302"/>
      <c r="O37" s="302"/>
      <c r="P37" s="9">
        <f t="shared" si="1"/>
        <v>0</v>
      </c>
    </row>
    <row r="38" spans="1:16" ht="12" customHeight="1">
      <c r="A38" s="8" t="s">
        <v>23</v>
      </c>
      <c r="B38" s="299"/>
      <c r="C38" s="227"/>
      <c r="D38" s="214"/>
      <c r="E38" s="214"/>
      <c r="F38" s="214"/>
      <c r="G38" s="9">
        <f t="shared" si="0"/>
        <v>0</v>
      </c>
      <c r="H38" s="143"/>
      <c r="I38" s="215"/>
      <c r="J38" s="214"/>
      <c r="K38" s="301"/>
      <c r="L38" s="302"/>
      <c r="M38" s="302"/>
      <c r="N38" s="302"/>
      <c r="O38" s="302"/>
      <c r="P38" s="9">
        <f t="shared" si="1"/>
        <v>0</v>
      </c>
    </row>
    <row r="39" spans="1:16" ht="12" customHeight="1">
      <c r="A39" s="8" t="s">
        <v>24</v>
      </c>
      <c r="B39" s="299"/>
      <c r="C39" s="227"/>
      <c r="D39" s="214"/>
      <c r="E39" s="214"/>
      <c r="F39" s="214"/>
      <c r="G39" s="9">
        <f t="shared" si="0"/>
        <v>0</v>
      </c>
      <c r="H39" s="143"/>
      <c r="I39" s="215"/>
      <c r="J39" s="214"/>
      <c r="K39" s="301"/>
      <c r="L39" s="302"/>
      <c r="M39" s="302"/>
      <c r="N39" s="302"/>
      <c r="O39" s="302"/>
      <c r="P39" s="9">
        <f t="shared" si="1"/>
        <v>0</v>
      </c>
    </row>
    <row r="40" spans="1:16" ht="12" customHeight="1">
      <c r="A40" s="8" t="s">
        <v>25</v>
      </c>
      <c r="B40" s="299"/>
      <c r="C40" s="227"/>
      <c r="D40" s="214"/>
      <c r="E40" s="214"/>
      <c r="F40" s="214"/>
      <c r="G40" s="9">
        <f t="shared" si="0"/>
        <v>0</v>
      </c>
      <c r="H40" s="143"/>
      <c r="I40" s="215"/>
      <c r="J40" s="214"/>
      <c r="K40" s="301"/>
      <c r="L40" s="302"/>
      <c r="M40" s="302"/>
      <c r="N40" s="302"/>
      <c r="O40" s="302"/>
      <c r="P40" s="9">
        <f t="shared" si="1"/>
        <v>0</v>
      </c>
    </row>
    <row r="41" spans="1:16" ht="12" customHeight="1">
      <c r="A41" s="8"/>
      <c r="B41" s="299"/>
      <c r="C41" s="227"/>
      <c r="D41" s="214"/>
      <c r="E41" s="214"/>
      <c r="F41" s="214"/>
      <c r="G41" s="9">
        <f t="shared" si="0"/>
        <v>0</v>
      </c>
      <c r="H41" s="143"/>
      <c r="I41" s="215"/>
      <c r="J41" s="214"/>
      <c r="K41" s="301"/>
      <c r="L41" s="302"/>
      <c r="M41" s="302"/>
      <c r="N41" s="302"/>
      <c r="O41" s="302"/>
      <c r="P41" s="9">
        <f>+(K41*0.25)+(L41*0.5)+(+M41*0.75)+(N41*1)+(O41*$O$11)</f>
        <v>0</v>
      </c>
    </row>
    <row r="42" spans="1:16" ht="3.75" customHeight="1">
      <c r="A42" s="8"/>
      <c r="B42" s="10"/>
      <c r="C42" s="305"/>
      <c r="D42" s="8"/>
      <c r="E42" s="8"/>
      <c r="F42" s="8"/>
      <c r="G42" s="134"/>
      <c r="H42" s="143"/>
      <c r="I42" s="151"/>
      <c r="J42" s="163"/>
      <c r="K42" s="163"/>
      <c r="L42" s="163"/>
      <c r="M42" s="163"/>
      <c r="N42" s="163"/>
      <c r="O42" s="163"/>
      <c r="P42" s="151"/>
    </row>
    <row r="43" spans="1:16" ht="16.5" customHeight="1">
      <c r="A43" s="122"/>
      <c r="B43" s="320"/>
      <c r="C43" s="321"/>
      <c r="D43" s="9">
        <f>SUM(D12:D42)</f>
        <v>0</v>
      </c>
      <c r="E43" s="9">
        <f>SUM(E12:E42)</f>
        <v>0</v>
      </c>
      <c r="F43" s="9">
        <f>SUM(F12:F42)</f>
        <v>0</v>
      </c>
      <c r="G43" s="9">
        <f>SUM(G12:G42)</f>
        <v>0</v>
      </c>
      <c r="H43" s="143"/>
      <c r="I43" s="28"/>
      <c r="J43" s="9">
        <f aca="true" t="shared" si="2" ref="J43:P43">SUM(J12:J42)</f>
        <v>0</v>
      </c>
      <c r="K43" s="166">
        <f t="shared" si="2"/>
        <v>0</v>
      </c>
      <c r="L43" s="166">
        <f t="shared" si="2"/>
        <v>0</v>
      </c>
      <c r="M43" s="166">
        <f t="shared" si="2"/>
        <v>0</v>
      </c>
      <c r="N43" s="166">
        <f t="shared" si="2"/>
        <v>0</v>
      </c>
      <c r="O43" s="166">
        <f t="shared" si="2"/>
        <v>0</v>
      </c>
      <c r="P43" s="9">
        <f t="shared" si="2"/>
        <v>0</v>
      </c>
    </row>
    <row r="44" spans="1:16" ht="7.5" customHeight="1">
      <c r="A44" s="143"/>
      <c r="B44" s="143"/>
      <c r="C44" s="158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ht="24" customHeight="1">
      <c r="A45" s="49" t="s">
        <v>65</v>
      </c>
      <c r="B45" s="161">
        <f>+D43</f>
        <v>0</v>
      </c>
      <c r="C45" s="66" t="s">
        <v>62</v>
      </c>
      <c r="D45" s="152"/>
      <c r="E45" s="160">
        <f>+J43</f>
        <v>0</v>
      </c>
      <c r="F45" s="152" t="s">
        <v>101</v>
      </c>
      <c r="G45" s="159">
        <f>+B45-E45</f>
        <v>0</v>
      </c>
      <c r="H45" s="153"/>
      <c r="I45" s="306"/>
      <c r="J45" s="66"/>
      <c r="K45" s="307" t="s">
        <v>104</v>
      </c>
      <c r="L45" s="309"/>
      <c r="M45" s="308" t="s">
        <v>105</v>
      </c>
      <c r="N45" s="120"/>
      <c r="O45" s="133" t="s">
        <v>26</v>
      </c>
      <c r="P45" s="202">
        <f>IF(G46&gt;0,+G46,0)</f>
        <v>0</v>
      </c>
    </row>
    <row r="46" spans="1:16" ht="23.25" customHeight="1">
      <c r="A46" s="156">
        <f>+G45</f>
        <v>0</v>
      </c>
      <c r="B46" s="319" t="s">
        <v>63</v>
      </c>
      <c r="C46" s="319"/>
      <c r="D46" s="319"/>
      <c r="E46" s="315"/>
      <c r="F46" s="155" t="s">
        <v>64</v>
      </c>
      <c r="G46" s="314">
        <f>IF(+G54&gt;0,+G54,0)</f>
        <v>0</v>
      </c>
      <c r="H46" s="154"/>
      <c r="I46" s="128" t="s">
        <v>29</v>
      </c>
      <c r="J46" s="108"/>
      <c r="K46" s="2"/>
      <c r="L46" s="2"/>
      <c r="M46" s="2"/>
      <c r="N46" s="2"/>
      <c r="O46" s="38" t="s">
        <v>4</v>
      </c>
      <c r="P46" s="11"/>
    </row>
    <row r="47" spans="1:16" ht="16.5" customHeight="1">
      <c r="A47" s="1" t="s">
        <v>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9" ht="14.25" thickBot="1">
      <c r="B48" s="135">
        <f>+G7</f>
        <v>0</v>
      </c>
      <c r="C48" s="162"/>
      <c r="D48" s="136" t="s">
        <v>52</v>
      </c>
      <c r="E48" s="135">
        <f>+P43</f>
        <v>0</v>
      </c>
      <c r="F48" s="136" t="s">
        <v>55</v>
      </c>
      <c r="G48" s="137">
        <f>+G43</f>
        <v>0</v>
      </c>
      <c r="H48" t="s">
        <v>27</v>
      </c>
      <c r="I48" s="138">
        <f>+B48+E48-G48</f>
        <v>0</v>
      </c>
    </row>
    <row r="49" ht="13.5" thickTop="1"/>
    <row r="50" spans="4:7" ht="12.75">
      <c r="D50" t="s">
        <v>112</v>
      </c>
      <c r="G50" s="312">
        <f>IF(+G53&lt;0,+G53,0)</f>
        <v>0</v>
      </c>
    </row>
    <row r="51" spans="1:12" ht="13.5">
      <c r="A51" s="147"/>
      <c r="B51" s="147"/>
      <c r="C51" s="147"/>
      <c r="D51" s="313"/>
      <c r="E51" s="313"/>
      <c r="F51" s="313"/>
      <c r="G51" s="313"/>
      <c r="H51" s="147"/>
      <c r="I51" s="147"/>
      <c r="J51" s="147"/>
      <c r="K51" s="147"/>
      <c r="L51" s="147"/>
    </row>
    <row r="53" ht="12.75">
      <c r="G53" s="316">
        <f>+A46+E46</f>
        <v>0</v>
      </c>
    </row>
    <row r="54" ht="12.75">
      <c r="G54" s="317">
        <f>+(A46+E46)*0.25</f>
        <v>0</v>
      </c>
    </row>
  </sheetData>
  <sheetProtection password="E716" sheet="1" objects="1" scenarios="1" selectLockedCells="1"/>
  <mergeCells count="10">
    <mergeCell ref="A1:O1"/>
    <mergeCell ref="R2:AC2"/>
    <mergeCell ref="E3:I3"/>
    <mergeCell ref="E2:I2"/>
    <mergeCell ref="M2:P2"/>
    <mergeCell ref="B5:D5"/>
    <mergeCell ref="G5:H5"/>
    <mergeCell ref="J5:N5"/>
    <mergeCell ref="B43:C43"/>
    <mergeCell ref="B46:D46"/>
  </mergeCells>
  <printOptions horizontalCentered="1"/>
  <pageMargins left="0.25" right="0.22" top="0.42" bottom="0.26" header="0.25" footer="0.18"/>
  <pageSetup fitToHeight="1" fitToWidth="1" horizontalDpi="300" verticalDpi="300" orientation="landscape" scale="91" r:id="rId1"/>
  <headerFooter alignWithMargins="0">
    <oddFooter>&amp;C
</oddFooter>
  </headerFooter>
  <ignoredErrors>
    <ignoredError sqref="N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9.7109375" style="0" customWidth="1"/>
    <col min="3" max="7" width="8.57421875" style="0" customWidth="1"/>
    <col min="8" max="8" width="1.7109375" style="0" customWidth="1"/>
    <col min="9" max="9" width="13.8515625" style="0" customWidth="1"/>
    <col min="10" max="10" width="13.7109375" style="0" customWidth="1"/>
    <col min="11" max="11" width="12.00390625" style="0" customWidth="1"/>
    <col min="12" max="12" width="1.7109375" style="0" customWidth="1"/>
    <col min="13" max="13" width="20.421875" style="0" customWidth="1"/>
  </cols>
  <sheetData>
    <row r="1" spans="1:13" ht="21" customHeight="1">
      <c r="A1" s="107" t="s">
        <v>0</v>
      </c>
      <c r="B1" s="2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6.5" customHeight="1">
      <c r="A2" s="123" t="s">
        <v>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7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4:13" ht="15" customHeight="1">
      <c r="D4" s="112"/>
      <c r="E4" s="112"/>
      <c r="F4" s="112"/>
      <c r="G4" s="112"/>
      <c r="H4" s="112"/>
      <c r="I4" s="35" t="s">
        <v>32</v>
      </c>
      <c r="J4" s="35"/>
      <c r="K4" s="329"/>
      <c r="L4" s="329"/>
      <c r="M4" s="329"/>
    </row>
    <row r="5" spans="1:13" ht="19.5" customHeight="1">
      <c r="A5" s="95" t="s">
        <v>1</v>
      </c>
      <c r="B5" s="329"/>
      <c r="C5" s="329"/>
      <c r="I5" s="94" t="s">
        <v>3</v>
      </c>
      <c r="J5" s="94"/>
      <c r="K5" s="330"/>
      <c r="L5" s="330"/>
      <c r="M5" s="330"/>
    </row>
    <row r="6" spans="1:32" ht="9" customHeight="1">
      <c r="A6" s="33"/>
      <c r="B6" s="32"/>
      <c r="C6" s="33"/>
      <c r="D6" s="33"/>
      <c r="E6" s="33"/>
      <c r="F6" s="33"/>
      <c r="G6" s="34"/>
      <c r="H6" s="35"/>
      <c r="AF6" s="3"/>
    </row>
    <row r="7" spans="1:32" ht="13.5" customHeight="1">
      <c r="A7" s="37"/>
      <c r="B7" s="3"/>
      <c r="C7" s="18" t="s">
        <v>33</v>
      </c>
      <c r="D7" s="19"/>
      <c r="E7" s="19"/>
      <c r="F7" s="19"/>
      <c r="G7" s="20"/>
      <c r="H7" s="25"/>
      <c r="I7" s="129" t="s">
        <v>34</v>
      </c>
      <c r="J7" s="199"/>
      <c r="K7" s="130"/>
      <c r="L7" s="47"/>
      <c r="M7" s="139" t="s">
        <v>35</v>
      </c>
      <c r="AF7" s="3"/>
    </row>
    <row r="8" spans="1:32" ht="14.25" customHeight="1">
      <c r="A8" s="73"/>
      <c r="B8" s="27"/>
      <c r="C8" s="93"/>
      <c r="D8" s="93"/>
      <c r="E8" s="93"/>
      <c r="F8" s="93"/>
      <c r="G8" s="93"/>
      <c r="H8" s="25"/>
      <c r="I8" s="200" t="s">
        <v>74</v>
      </c>
      <c r="J8" s="201"/>
      <c r="K8" s="127"/>
      <c r="L8" s="25"/>
      <c r="M8" s="140" t="s">
        <v>36</v>
      </c>
      <c r="AF8" s="3"/>
    </row>
    <row r="9" spans="1:32" ht="15.75" customHeight="1" thickBot="1">
      <c r="A9" s="2"/>
      <c r="B9" s="221" t="s">
        <v>15</v>
      </c>
      <c r="C9" s="43" t="s">
        <v>20</v>
      </c>
      <c r="D9" s="43" t="s">
        <v>56</v>
      </c>
      <c r="E9" s="43" t="s">
        <v>58</v>
      </c>
      <c r="F9" s="43" t="s">
        <v>57</v>
      </c>
      <c r="G9" s="196" t="s">
        <v>75</v>
      </c>
      <c r="H9" s="42"/>
      <c r="I9" s="43" t="s">
        <v>28</v>
      </c>
      <c r="J9" s="43" t="s">
        <v>37</v>
      </c>
      <c r="K9" s="196" t="s">
        <v>75</v>
      </c>
      <c r="L9" s="48"/>
      <c r="M9" s="141" t="s">
        <v>38</v>
      </c>
      <c r="AF9" s="3"/>
    </row>
    <row r="10" spans="1:32" ht="15" customHeight="1" thickTop="1">
      <c r="A10" s="5" t="s">
        <v>21</v>
      </c>
      <c r="B10" s="222"/>
      <c r="C10" s="223"/>
      <c r="D10" s="223"/>
      <c r="E10" s="223"/>
      <c r="F10" s="223"/>
      <c r="G10" s="197">
        <f aca="true" t="shared" si="0" ref="G10:G38">SUM(C10:F10)</f>
        <v>0</v>
      </c>
      <c r="H10" s="24"/>
      <c r="I10" s="4"/>
      <c r="J10" s="4"/>
      <c r="K10" s="198">
        <f>+I10+J10</f>
        <v>0</v>
      </c>
      <c r="L10" s="25"/>
      <c r="M10" s="142">
        <f aca="true" t="shared" si="1" ref="M10:M38">+G10+K10</f>
        <v>0</v>
      </c>
      <c r="AF10" s="3"/>
    </row>
    <row r="11" spans="1:13" ht="12" customHeight="1">
      <c r="A11" s="8" t="s">
        <v>22</v>
      </c>
      <c r="B11" s="215"/>
      <c r="C11" s="224"/>
      <c r="D11" s="213"/>
      <c r="E11" s="213"/>
      <c r="F11" s="213"/>
      <c r="G11" s="197">
        <f t="shared" si="0"/>
        <v>0</v>
      </c>
      <c r="H11" s="25"/>
      <c r="I11" s="215"/>
      <c r="J11" s="215"/>
      <c r="K11" s="198">
        <f aca="true" t="shared" si="2" ref="K11:K39">+I11+J11</f>
        <v>0</v>
      </c>
      <c r="L11" s="25"/>
      <c r="M11" s="142">
        <f t="shared" si="1"/>
        <v>0</v>
      </c>
    </row>
    <row r="12" spans="1:13" ht="12" customHeight="1">
      <c r="A12" s="8" t="s">
        <v>23</v>
      </c>
      <c r="B12" s="215"/>
      <c r="C12" s="224"/>
      <c r="D12" s="213"/>
      <c r="E12" s="213"/>
      <c r="F12" s="213"/>
      <c r="G12" s="197">
        <f t="shared" si="0"/>
        <v>0</v>
      </c>
      <c r="H12" s="25"/>
      <c r="I12" s="215"/>
      <c r="J12" s="215"/>
      <c r="K12" s="198">
        <f t="shared" si="2"/>
        <v>0</v>
      </c>
      <c r="L12" s="25"/>
      <c r="M12" s="142">
        <f t="shared" si="1"/>
        <v>0</v>
      </c>
    </row>
    <row r="13" spans="1:13" ht="12" customHeight="1">
      <c r="A13" s="8" t="s">
        <v>24</v>
      </c>
      <c r="B13" s="215"/>
      <c r="C13" s="224"/>
      <c r="D13" s="213"/>
      <c r="E13" s="213"/>
      <c r="F13" s="213"/>
      <c r="G13" s="197">
        <f t="shared" si="0"/>
        <v>0</v>
      </c>
      <c r="H13" s="25"/>
      <c r="I13" s="215"/>
      <c r="J13" s="215"/>
      <c r="K13" s="198">
        <f t="shared" si="2"/>
        <v>0</v>
      </c>
      <c r="L13" s="25"/>
      <c r="M13" s="142">
        <f t="shared" si="1"/>
        <v>0</v>
      </c>
    </row>
    <row r="14" spans="1:13" ht="12" customHeight="1">
      <c r="A14" s="8" t="s">
        <v>25</v>
      </c>
      <c r="B14" s="215"/>
      <c r="C14" s="224"/>
      <c r="D14" s="213"/>
      <c r="E14" s="213"/>
      <c r="F14" s="213"/>
      <c r="G14" s="197">
        <f t="shared" si="0"/>
        <v>0</v>
      </c>
      <c r="H14" s="25"/>
      <c r="I14" s="215"/>
      <c r="J14" s="215"/>
      <c r="K14" s="198">
        <f t="shared" si="2"/>
        <v>0</v>
      </c>
      <c r="L14" s="25"/>
      <c r="M14" s="142">
        <f t="shared" si="1"/>
        <v>0</v>
      </c>
    </row>
    <row r="15" spans="1:13" ht="12" customHeight="1">
      <c r="A15" s="8"/>
      <c r="B15" s="10"/>
      <c r="C15" s="39"/>
      <c r="D15" s="8"/>
      <c r="E15" s="8"/>
      <c r="F15" s="8"/>
      <c r="G15" s="197"/>
      <c r="H15" s="25"/>
      <c r="I15" s="10"/>
      <c r="J15" s="10"/>
      <c r="K15" s="198">
        <f t="shared" si="2"/>
        <v>0</v>
      </c>
      <c r="L15" s="25"/>
      <c r="M15" s="142">
        <f t="shared" si="1"/>
        <v>0</v>
      </c>
    </row>
    <row r="16" spans="1:13" ht="12" customHeight="1">
      <c r="A16" s="8" t="s">
        <v>21</v>
      </c>
      <c r="B16" s="215"/>
      <c r="C16" s="224"/>
      <c r="D16" s="213"/>
      <c r="E16" s="213"/>
      <c r="F16" s="213"/>
      <c r="G16" s="197">
        <f t="shared" si="0"/>
        <v>0</v>
      </c>
      <c r="H16" s="25"/>
      <c r="I16" s="215"/>
      <c r="J16" s="215"/>
      <c r="K16" s="198">
        <f t="shared" si="2"/>
        <v>0</v>
      </c>
      <c r="L16" s="25"/>
      <c r="M16" s="142">
        <f t="shared" si="1"/>
        <v>0</v>
      </c>
    </row>
    <row r="17" spans="1:13" ht="12" customHeight="1">
      <c r="A17" s="8" t="s">
        <v>22</v>
      </c>
      <c r="B17" s="215"/>
      <c r="C17" s="224"/>
      <c r="D17" s="213"/>
      <c r="E17" s="213"/>
      <c r="F17" s="213"/>
      <c r="G17" s="197">
        <f t="shared" si="0"/>
        <v>0</v>
      </c>
      <c r="H17" s="25"/>
      <c r="I17" s="215"/>
      <c r="J17" s="215"/>
      <c r="K17" s="198">
        <f t="shared" si="2"/>
        <v>0</v>
      </c>
      <c r="L17" s="25"/>
      <c r="M17" s="142">
        <f t="shared" si="1"/>
        <v>0</v>
      </c>
    </row>
    <row r="18" spans="1:13" ht="12" customHeight="1">
      <c r="A18" s="8" t="s">
        <v>23</v>
      </c>
      <c r="B18" s="215"/>
      <c r="C18" s="224"/>
      <c r="D18" s="213"/>
      <c r="E18" s="213"/>
      <c r="F18" s="213"/>
      <c r="G18" s="197">
        <f t="shared" si="0"/>
        <v>0</v>
      </c>
      <c r="H18" s="25"/>
      <c r="I18" s="215"/>
      <c r="J18" s="215"/>
      <c r="K18" s="198">
        <f t="shared" si="2"/>
        <v>0</v>
      </c>
      <c r="L18" s="25"/>
      <c r="M18" s="142">
        <f t="shared" si="1"/>
        <v>0</v>
      </c>
    </row>
    <row r="19" spans="1:13" ht="12" customHeight="1">
      <c r="A19" s="8" t="s">
        <v>24</v>
      </c>
      <c r="B19" s="215"/>
      <c r="C19" s="224"/>
      <c r="D19" s="213"/>
      <c r="E19" s="213"/>
      <c r="F19" s="213"/>
      <c r="G19" s="197">
        <f t="shared" si="0"/>
        <v>0</v>
      </c>
      <c r="H19" s="25"/>
      <c r="I19" s="215"/>
      <c r="J19" s="215"/>
      <c r="K19" s="198">
        <f t="shared" si="2"/>
        <v>0</v>
      </c>
      <c r="L19" s="25"/>
      <c r="M19" s="142">
        <f t="shared" si="1"/>
        <v>0</v>
      </c>
    </row>
    <row r="20" spans="1:13" ht="12" customHeight="1">
      <c r="A20" s="8" t="s">
        <v>25</v>
      </c>
      <c r="B20" s="215"/>
      <c r="C20" s="224"/>
      <c r="D20" s="213"/>
      <c r="E20" s="213"/>
      <c r="F20" s="213"/>
      <c r="G20" s="197">
        <f t="shared" si="0"/>
        <v>0</v>
      </c>
      <c r="H20" s="25"/>
      <c r="I20" s="215"/>
      <c r="J20" s="215"/>
      <c r="K20" s="198">
        <f t="shared" si="2"/>
        <v>0</v>
      </c>
      <c r="L20" s="25"/>
      <c r="M20" s="142">
        <f t="shared" si="1"/>
        <v>0</v>
      </c>
    </row>
    <row r="21" spans="1:13" ht="12" customHeight="1">
      <c r="A21" s="8"/>
      <c r="B21" s="10"/>
      <c r="C21" s="39"/>
      <c r="D21" s="8"/>
      <c r="E21" s="8"/>
      <c r="F21" s="8"/>
      <c r="G21" s="197"/>
      <c r="H21" s="25"/>
      <c r="I21" s="10"/>
      <c r="J21" s="10"/>
      <c r="K21" s="198">
        <f t="shared" si="2"/>
        <v>0</v>
      </c>
      <c r="L21" s="25"/>
      <c r="M21" s="142">
        <f t="shared" si="1"/>
        <v>0</v>
      </c>
    </row>
    <row r="22" spans="1:13" ht="12" customHeight="1">
      <c r="A22" s="8" t="s">
        <v>21</v>
      </c>
      <c r="B22" s="215"/>
      <c r="C22" s="224"/>
      <c r="D22" s="213"/>
      <c r="E22" s="213"/>
      <c r="F22" s="213"/>
      <c r="G22" s="197">
        <f t="shared" si="0"/>
        <v>0</v>
      </c>
      <c r="H22" s="25"/>
      <c r="I22" s="215"/>
      <c r="J22" s="215"/>
      <c r="K22" s="198">
        <f t="shared" si="2"/>
        <v>0</v>
      </c>
      <c r="L22" s="25"/>
      <c r="M22" s="142">
        <f t="shared" si="1"/>
        <v>0</v>
      </c>
    </row>
    <row r="23" spans="1:13" ht="12" customHeight="1">
      <c r="A23" s="8" t="s">
        <v>22</v>
      </c>
      <c r="B23" s="215"/>
      <c r="C23" s="224"/>
      <c r="D23" s="213"/>
      <c r="E23" s="213"/>
      <c r="F23" s="213"/>
      <c r="G23" s="197">
        <f t="shared" si="0"/>
        <v>0</v>
      </c>
      <c r="H23" s="25"/>
      <c r="I23" s="215"/>
      <c r="J23" s="215"/>
      <c r="K23" s="198">
        <f t="shared" si="2"/>
        <v>0</v>
      </c>
      <c r="L23" s="25"/>
      <c r="M23" s="142">
        <f t="shared" si="1"/>
        <v>0</v>
      </c>
    </row>
    <row r="24" spans="1:13" ht="12" customHeight="1">
      <c r="A24" s="8" t="s">
        <v>23</v>
      </c>
      <c r="B24" s="215"/>
      <c r="C24" s="224"/>
      <c r="D24" s="213"/>
      <c r="E24" s="213"/>
      <c r="F24" s="213"/>
      <c r="G24" s="197">
        <f t="shared" si="0"/>
        <v>0</v>
      </c>
      <c r="H24" s="25"/>
      <c r="I24" s="215"/>
      <c r="J24" s="215"/>
      <c r="K24" s="198">
        <f t="shared" si="2"/>
        <v>0</v>
      </c>
      <c r="L24" s="25"/>
      <c r="M24" s="142">
        <f t="shared" si="1"/>
        <v>0</v>
      </c>
    </row>
    <row r="25" spans="1:13" ht="12" customHeight="1">
      <c r="A25" s="8" t="s">
        <v>24</v>
      </c>
      <c r="B25" s="215"/>
      <c r="C25" s="224"/>
      <c r="D25" s="213"/>
      <c r="E25" s="213"/>
      <c r="F25" s="213"/>
      <c r="G25" s="197">
        <f t="shared" si="0"/>
        <v>0</v>
      </c>
      <c r="H25" s="25"/>
      <c r="I25" s="215"/>
      <c r="J25" s="215"/>
      <c r="K25" s="198">
        <f t="shared" si="2"/>
        <v>0</v>
      </c>
      <c r="L25" s="25"/>
      <c r="M25" s="142">
        <f t="shared" si="1"/>
        <v>0</v>
      </c>
    </row>
    <row r="26" spans="1:13" ht="12" customHeight="1">
      <c r="A26" s="8" t="s">
        <v>25</v>
      </c>
      <c r="B26" s="215"/>
      <c r="C26" s="224"/>
      <c r="D26" s="213"/>
      <c r="E26" s="213"/>
      <c r="F26" s="213"/>
      <c r="G26" s="197">
        <f t="shared" si="0"/>
        <v>0</v>
      </c>
      <c r="H26" s="25"/>
      <c r="I26" s="215"/>
      <c r="J26" s="215"/>
      <c r="K26" s="198">
        <f t="shared" si="2"/>
        <v>0</v>
      </c>
      <c r="L26" s="25"/>
      <c r="M26" s="142">
        <f t="shared" si="1"/>
        <v>0</v>
      </c>
    </row>
    <row r="27" spans="1:13" ht="12" customHeight="1">
      <c r="A27" s="8"/>
      <c r="B27" s="10"/>
      <c r="C27" s="39"/>
      <c r="D27" s="8"/>
      <c r="E27" s="8"/>
      <c r="F27" s="8"/>
      <c r="G27" s="197"/>
      <c r="H27" s="25"/>
      <c r="I27" s="10"/>
      <c r="J27" s="10"/>
      <c r="K27" s="198">
        <f t="shared" si="2"/>
        <v>0</v>
      </c>
      <c r="L27" s="25"/>
      <c r="M27" s="142">
        <f t="shared" si="1"/>
        <v>0</v>
      </c>
    </row>
    <row r="28" spans="1:13" ht="12" customHeight="1">
      <c r="A28" s="8" t="s">
        <v>21</v>
      </c>
      <c r="B28" s="215"/>
      <c r="C28" s="224"/>
      <c r="D28" s="213"/>
      <c r="E28" s="213"/>
      <c r="F28" s="213"/>
      <c r="G28" s="197">
        <f t="shared" si="0"/>
        <v>0</v>
      </c>
      <c r="H28" s="25"/>
      <c r="I28" s="215"/>
      <c r="J28" s="215"/>
      <c r="K28" s="198">
        <f t="shared" si="2"/>
        <v>0</v>
      </c>
      <c r="L28" s="25"/>
      <c r="M28" s="142">
        <f t="shared" si="1"/>
        <v>0</v>
      </c>
    </row>
    <row r="29" spans="1:13" ht="12" customHeight="1">
      <c r="A29" s="8" t="s">
        <v>22</v>
      </c>
      <c r="B29" s="215"/>
      <c r="C29" s="224"/>
      <c r="D29" s="213"/>
      <c r="E29" s="213"/>
      <c r="F29" s="213"/>
      <c r="G29" s="197">
        <f t="shared" si="0"/>
        <v>0</v>
      </c>
      <c r="H29" s="25"/>
      <c r="I29" s="215"/>
      <c r="J29" s="215"/>
      <c r="K29" s="198">
        <f t="shared" si="2"/>
        <v>0</v>
      </c>
      <c r="L29" s="25"/>
      <c r="M29" s="142">
        <f t="shared" si="1"/>
        <v>0</v>
      </c>
    </row>
    <row r="30" spans="1:13" ht="12" customHeight="1">
      <c r="A30" s="8" t="s">
        <v>23</v>
      </c>
      <c r="B30" s="215"/>
      <c r="C30" s="224"/>
      <c r="D30" s="213"/>
      <c r="E30" s="213"/>
      <c r="F30" s="213"/>
      <c r="G30" s="197">
        <f t="shared" si="0"/>
        <v>0</v>
      </c>
      <c r="H30" s="25"/>
      <c r="I30" s="215"/>
      <c r="J30" s="215"/>
      <c r="K30" s="198">
        <f t="shared" si="2"/>
        <v>0</v>
      </c>
      <c r="L30" s="25"/>
      <c r="M30" s="142">
        <f t="shared" si="1"/>
        <v>0</v>
      </c>
    </row>
    <row r="31" spans="1:13" ht="12" customHeight="1">
      <c r="A31" s="8" t="s">
        <v>24</v>
      </c>
      <c r="B31" s="215"/>
      <c r="C31" s="224"/>
      <c r="D31" s="213"/>
      <c r="E31" s="213"/>
      <c r="F31" s="213"/>
      <c r="G31" s="197">
        <f t="shared" si="0"/>
        <v>0</v>
      </c>
      <c r="H31" s="25"/>
      <c r="I31" s="215"/>
      <c r="J31" s="215"/>
      <c r="K31" s="198">
        <f t="shared" si="2"/>
        <v>0</v>
      </c>
      <c r="L31" s="25"/>
      <c r="M31" s="142">
        <f t="shared" si="1"/>
        <v>0</v>
      </c>
    </row>
    <row r="32" spans="1:13" ht="12" customHeight="1">
      <c r="A32" s="8" t="s">
        <v>25</v>
      </c>
      <c r="B32" s="215"/>
      <c r="C32" s="224"/>
      <c r="D32" s="213"/>
      <c r="E32" s="213"/>
      <c r="F32" s="213"/>
      <c r="G32" s="197">
        <f t="shared" si="0"/>
        <v>0</v>
      </c>
      <c r="H32" s="25"/>
      <c r="I32" s="215"/>
      <c r="J32" s="215"/>
      <c r="K32" s="198">
        <f t="shared" si="2"/>
        <v>0</v>
      </c>
      <c r="L32" s="25"/>
      <c r="M32" s="142">
        <f t="shared" si="1"/>
        <v>0</v>
      </c>
    </row>
    <row r="33" spans="1:13" ht="12" customHeight="1">
      <c r="A33" s="8"/>
      <c r="B33" s="10"/>
      <c r="C33" s="39"/>
      <c r="D33" s="8"/>
      <c r="E33" s="8"/>
      <c r="F33" s="8"/>
      <c r="G33" s="197"/>
      <c r="H33" s="25"/>
      <c r="I33" s="10"/>
      <c r="J33" s="10"/>
      <c r="K33" s="198">
        <f t="shared" si="2"/>
        <v>0</v>
      </c>
      <c r="L33" s="25"/>
      <c r="M33" s="142">
        <f t="shared" si="1"/>
        <v>0</v>
      </c>
    </row>
    <row r="34" spans="1:13" ht="12" customHeight="1">
      <c r="A34" s="8" t="s">
        <v>21</v>
      </c>
      <c r="B34" s="215"/>
      <c r="C34" s="224"/>
      <c r="D34" s="213"/>
      <c r="E34" s="213"/>
      <c r="F34" s="213"/>
      <c r="G34" s="197">
        <f t="shared" si="0"/>
        <v>0</v>
      </c>
      <c r="H34" s="25"/>
      <c r="I34" s="215"/>
      <c r="J34" s="215"/>
      <c r="K34" s="198">
        <f t="shared" si="2"/>
        <v>0</v>
      </c>
      <c r="L34" s="25"/>
      <c r="M34" s="142">
        <f t="shared" si="1"/>
        <v>0</v>
      </c>
    </row>
    <row r="35" spans="1:13" ht="12" customHeight="1">
      <c r="A35" s="8" t="s">
        <v>22</v>
      </c>
      <c r="B35" s="215"/>
      <c r="C35" s="224"/>
      <c r="D35" s="213"/>
      <c r="E35" s="213"/>
      <c r="F35" s="213"/>
      <c r="G35" s="197">
        <f t="shared" si="0"/>
        <v>0</v>
      </c>
      <c r="H35" s="25"/>
      <c r="I35" s="215"/>
      <c r="J35" s="215"/>
      <c r="K35" s="198">
        <f t="shared" si="2"/>
        <v>0</v>
      </c>
      <c r="L35" s="25"/>
      <c r="M35" s="142">
        <f t="shared" si="1"/>
        <v>0</v>
      </c>
    </row>
    <row r="36" spans="1:13" ht="12" customHeight="1">
      <c r="A36" s="8" t="s">
        <v>23</v>
      </c>
      <c r="B36" s="215"/>
      <c r="C36" s="224"/>
      <c r="D36" s="213"/>
      <c r="E36" s="213"/>
      <c r="F36" s="213"/>
      <c r="G36" s="197">
        <f t="shared" si="0"/>
        <v>0</v>
      </c>
      <c r="H36" s="25"/>
      <c r="I36" s="215"/>
      <c r="J36" s="215"/>
      <c r="K36" s="198">
        <f t="shared" si="2"/>
        <v>0</v>
      </c>
      <c r="L36" s="25"/>
      <c r="M36" s="142">
        <f t="shared" si="1"/>
        <v>0</v>
      </c>
    </row>
    <row r="37" spans="1:13" ht="12" customHeight="1">
      <c r="A37" s="8" t="s">
        <v>24</v>
      </c>
      <c r="B37" s="215"/>
      <c r="C37" s="213"/>
      <c r="D37" s="213"/>
      <c r="E37" s="213"/>
      <c r="F37" s="213"/>
      <c r="G37" s="197">
        <f t="shared" si="0"/>
        <v>0</v>
      </c>
      <c r="H37" s="25"/>
      <c r="I37" s="215"/>
      <c r="J37" s="215"/>
      <c r="K37" s="198">
        <f t="shared" si="2"/>
        <v>0</v>
      </c>
      <c r="L37" s="25"/>
      <c r="M37" s="142">
        <f t="shared" si="1"/>
        <v>0</v>
      </c>
    </row>
    <row r="38" spans="1:13" ht="12" customHeight="1">
      <c r="A38" s="8" t="s">
        <v>25</v>
      </c>
      <c r="B38" s="215"/>
      <c r="C38" s="213"/>
      <c r="D38" s="213"/>
      <c r="E38" s="213"/>
      <c r="F38" s="213"/>
      <c r="G38" s="197">
        <f t="shared" si="0"/>
        <v>0</v>
      </c>
      <c r="H38" s="25"/>
      <c r="I38" s="215"/>
      <c r="J38" s="215"/>
      <c r="K38" s="198">
        <f t="shared" si="2"/>
        <v>0</v>
      </c>
      <c r="L38" s="25"/>
      <c r="M38" s="142">
        <f t="shared" si="1"/>
        <v>0</v>
      </c>
    </row>
    <row r="39" spans="1:13" ht="12" customHeight="1">
      <c r="A39" s="8"/>
      <c r="B39" s="215"/>
      <c r="C39" s="213"/>
      <c r="D39" s="213"/>
      <c r="E39" s="213"/>
      <c r="F39" s="213"/>
      <c r="G39" s="8"/>
      <c r="H39" s="25"/>
      <c r="I39" s="10"/>
      <c r="J39" s="10"/>
      <c r="K39" s="198">
        <f t="shared" si="2"/>
        <v>0</v>
      </c>
      <c r="L39" s="25"/>
      <c r="M39" s="8"/>
    </row>
    <row r="40" spans="1:13" ht="16.5" customHeight="1">
      <c r="A40" s="12" t="s">
        <v>38</v>
      </c>
      <c r="B40" s="28"/>
      <c r="C40" s="40">
        <f>SUM(C10:C38)</f>
        <v>0</v>
      </c>
      <c r="D40" s="40">
        <f>SUM(D10:D38)</f>
        <v>0</v>
      </c>
      <c r="E40" s="40">
        <f>SUM(E10:E38)</f>
        <v>0</v>
      </c>
      <c r="F40" s="40">
        <f>SUM(F10:F38)</f>
        <v>0</v>
      </c>
      <c r="G40" s="40">
        <f>SUM(G10:G38)</f>
        <v>0</v>
      </c>
      <c r="H40" s="25"/>
      <c r="I40" s="40">
        <f>SUM(I10:I38)</f>
        <v>0</v>
      </c>
      <c r="J40" s="40">
        <f>SUM(J10:J38)</f>
        <v>0</v>
      </c>
      <c r="K40" s="40">
        <f>SUM(K10:K38)</f>
        <v>0</v>
      </c>
      <c r="L40" s="25"/>
      <c r="M40" s="40">
        <f>SUM(M10:M38)</f>
        <v>0</v>
      </c>
    </row>
    <row r="41" spans="1:13" ht="7.5" customHeight="1">
      <c r="A41" s="31"/>
      <c r="B41" s="31"/>
      <c r="C41" s="41"/>
      <c r="D41" s="41"/>
      <c r="E41" s="41"/>
      <c r="F41" s="41"/>
      <c r="G41" s="41"/>
      <c r="H41" s="30"/>
      <c r="I41" s="46"/>
      <c r="J41" s="46"/>
      <c r="K41" s="46"/>
      <c r="L41" s="25"/>
      <c r="M41" s="45"/>
    </row>
    <row r="42" spans="1:13" ht="23.25" customHeight="1">
      <c r="A42" s="49" t="s">
        <v>39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</row>
    <row r="43" spans="1:13" ht="23.25" customHeight="1">
      <c r="A43" s="74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</row>
    <row r="44" spans="1:13" ht="9.75" customHeight="1">
      <c r="A44" s="74"/>
      <c r="B44" s="75"/>
      <c r="C44" s="75"/>
      <c r="D44" s="75"/>
      <c r="E44" s="75"/>
      <c r="F44" s="75"/>
      <c r="G44" s="75"/>
      <c r="H44" s="75"/>
      <c r="I44" s="44"/>
      <c r="J44" s="44"/>
      <c r="K44" s="44"/>
      <c r="L44" s="44"/>
      <c r="M44" s="3"/>
    </row>
    <row r="45" spans="1:13" ht="16.5" customHeight="1">
      <c r="A45" s="29"/>
      <c r="B45" s="110"/>
      <c r="C45" s="111"/>
      <c r="D45" s="38" t="s">
        <v>40</v>
      </c>
      <c r="E45" s="328"/>
      <c r="F45" s="328"/>
      <c r="G45" s="328"/>
      <c r="H45" s="328"/>
      <c r="I45" s="328"/>
      <c r="J45" s="109"/>
      <c r="K45" s="109"/>
      <c r="L45" s="38" t="s">
        <v>4</v>
      </c>
      <c r="M45" s="211"/>
    </row>
    <row r="47" spans="3:12" ht="12.75">
      <c r="C47" s="16"/>
      <c r="D47" s="17"/>
      <c r="E47" s="17"/>
      <c r="F47" s="17"/>
      <c r="G47" s="16"/>
      <c r="H47" s="16"/>
      <c r="I47" s="16"/>
      <c r="J47" s="16"/>
      <c r="K47" s="16"/>
      <c r="L47" s="16"/>
    </row>
  </sheetData>
  <sheetProtection selectLockedCells="1"/>
  <mergeCells count="6">
    <mergeCell ref="B42:M42"/>
    <mergeCell ref="B43:M43"/>
    <mergeCell ref="E45:I45"/>
    <mergeCell ref="K4:M4"/>
    <mergeCell ref="K5:M5"/>
    <mergeCell ref="B5:C5"/>
  </mergeCells>
  <printOptions horizontalCentered="1"/>
  <pageMargins left="0.34" right="0.34" top="0.34" bottom="0.26" header="0.29" footer="0.26"/>
  <pageSetup fitToHeight="1" fitToWidth="1" horizontalDpi="300" verticalDpi="300" orientation="landscape" scale="92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4"/>
  <sheetViews>
    <sheetView zoomScale="115" zoomScaleNormal="115" zoomScalePageLayoutView="0" workbookViewId="0" topLeftCell="A3">
      <selection activeCell="V3" sqref="V3:W3"/>
    </sheetView>
  </sheetViews>
  <sheetFormatPr defaultColWidth="9.140625" defaultRowHeight="12.75"/>
  <cols>
    <col min="1" max="1" width="0.85546875" style="0" customWidth="1"/>
    <col min="2" max="2" width="1.28515625" style="0" customWidth="1"/>
    <col min="3" max="3" width="10.28125" style="0" customWidth="1"/>
    <col min="4" max="4" width="6.8515625" style="0" customWidth="1"/>
    <col min="5" max="5" width="7.421875" style="0" customWidth="1"/>
    <col min="6" max="6" width="7.421875" style="0" hidden="1" customWidth="1"/>
    <col min="7" max="7" width="7.421875" style="0" customWidth="1"/>
    <col min="8" max="8" width="7.8515625" style="0" customWidth="1"/>
    <col min="9" max="9" width="1.57421875" style="0" customWidth="1"/>
    <col min="10" max="10" width="10.421875" style="0" customWidth="1"/>
    <col min="11" max="11" width="6.57421875" style="0" customWidth="1"/>
    <col min="12" max="12" width="5.421875" style="0" customWidth="1"/>
    <col min="13" max="13" width="5.421875" style="277" hidden="1" customWidth="1"/>
    <col min="14" max="14" width="7.7109375" style="0" customWidth="1"/>
    <col min="15" max="16" width="0.85546875" style="0" customWidth="1"/>
    <col min="17" max="17" width="10.8515625" style="0" customWidth="1"/>
    <col min="18" max="18" width="6.7109375" style="0" customWidth="1"/>
    <col min="19" max="19" width="10.00390625" style="0" customWidth="1"/>
    <col min="20" max="20" width="10.00390625" style="277" hidden="1" customWidth="1"/>
    <col min="22" max="22" width="11.57421875" style="0" customWidth="1"/>
    <col min="23" max="23" width="9.7109375" style="0" customWidth="1"/>
    <col min="24" max="24" width="0.85546875" style="0" customWidth="1"/>
  </cols>
  <sheetData>
    <row r="1" spans="1:24" ht="15.75" customHeight="1">
      <c r="A1" s="79"/>
      <c r="B1" s="79"/>
      <c r="C1" s="131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274"/>
      <c r="N1" s="131"/>
      <c r="O1" s="131"/>
      <c r="P1" s="131"/>
      <c r="Q1" s="131"/>
      <c r="R1" s="131"/>
      <c r="S1" s="131"/>
      <c r="T1" s="274"/>
      <c r="U1" s="131"/>
      <c r="V1" s="131"/>
      <c r="W1" s="131"/>
      <c r="X1" s="131"/>
    </row>
    <row r="2" spans="1:24" ht="18" customHeight="1">
      <c r="A2" s="77"/>
      <c r="B2" s="77"/>
      <c r="C2" s="123" t="s">
        <v>73</v>
      </c>
      <c r="D2" s="132"/>
      <c r="E2" s="132"/>
      <c r="F2" s="132"/>
      <c r="G2" s="132"/>
      <c r="H2" s="132"/>
      <c r="I2" s="132"/>
      <c r="J2" s="132"/>
      <c r="K2" s="132"/>
      <c r="L2" s="132"/>
      <c r="M2" s="275"/>
      <c r="N2" s="132"/>
      <c r="O2" s="132"/>
      <c r="P2" s="132"/>
      <c r="Q2" s="132"/>
      <c r="R2" s="132"/>
      <c r="S2" s="132"/>
      <c r="T2" s="275"/>
      <c r="U2" s="132"/>
      <c r="V2" s="132"/>
      <c r="W2" s="132"/>
      <c r="X2" s="132"/>
    </row>
    <row r="3" spans="1:24" ht="14.25" customHeight="1">
      <c r="A3" s="80"/>
      <c r="C3" s="112" t="s">
        <v>1</v>
      </c>
      <c r="D3" s="324"/>
      <c r="E3" s="324"/>
      <c r="F3" s="324"/>
      <c r="G3" s="324"/>
      <c r="H3" s="113"/>
      <c r="I3" s="113"/>
      <c r="J3" s="113"/>
      <c r="K3" s="113"/>
      <c r="L3" s="113"/>
      <c r="M3" s="276"/>
      <c r="N3" s="113"/>
      <c r="O3" s="113"/>
      <c r="P3" s="113"/>
      <c r="Q3" s="113"/>
      <c r="R3" s="113"/>
      <c r="S3" s="113"/>
      <c r="T3" s="276"/>
      <c r="U3" s="94" t="s">
        <v>41</v>
      </c>
      <c r="V3" s="324"/>
      <c r="W3" s="324"/>
      <c r="X3" s="114"/>
    </row>
    <row r="4" spans="17:24" ht="11.25" customHeight="1">
      <c r="Q4" s="50"/>
      <c r="R4" s="51"/>
      <c r="S4" s="51"/>
      <c r="T4" s="287"/>
      <c r="U4" s="50"/>
      <c r="V4" s="50"/>
      <c r="W4" s="50"/>
      <c r="X4" s="50"/>
    </row>
    <row r="5" spans="1:24" ht="17.25" customHeight="1">
      <c r="A5" s="70"/>
      <c r="B5" s="81"/>
      <c r="C5" s="164" t="s">
        <v>66</v>
      </c>
      <c r="D5" s="102"/>
      <c r="E5" s="102"/>
      <c r="F5" s="102"/>
      <c r="G5" s="102"/>
      <c r="H5" s="103"/>
      <c r="I5" s="65"/>
      <c r="J5" s="101"/>
      <c r="K5" s="102"/>
      <c r="L5" s="102"/>
      <c r="M5" s="278"/>
      <c r="N5" s="103"/>
      <c r="O5" s="88"/>
      <c r="P5" s="91"/>
      <c r="Q5" s="102"/>
      <c r="R5" s="102"/>
      <c r="S5" s="102"/>
      <c r="T5" s="278"/>
      <c r="U5" s="102"/>
      <c r="V5" s="102"/>
      <c r="W5" s="103"/>
      <c r="X5" s="65"/>
    </row>
    <row r="6" spans="1:24" ht="11.25" customHeight="1">
      <c r="A6" s="62"/>
      <c r="B6" s="82"/>
      <c r="C6" s="264" t="s">
        <v>70</v>
      </c>
      <c r="D6" s="61"/>
      <c r="E6" s="101" t="s">
        <v>42</v>
      </c>
      <c r="F6" s="188"/>
      <c r="G6" s="102"/>
      <c r="H6" s="189"/>
      <c r="I6" s="65"/>
      <c r="J6" s="264" t="s">
        <v>70</v>
      </c>
      <c r="K6" s="53"/>
      <c r="L6" s="101" t="s">
        <v>42</v>
      </c>
      <c r="M6" s="278"/>
      <c r="N6" s="103"/>
      <c r="O6" s="89"/>
      <c r="P6" s="92"/>
      <c r="Q6" s="191" t="s">
        <v>70</v>
      </c>
      <c r="R6" s="53"/>
      <c r="S6" s="101" t="s">
        <v>42</v>
      </c>
      <c r="T6" s="278"/>
      <c r="U6" s="190"/>
      <c r="V6" s="331" t="s">
        <v>42</v>
      </c>
      <c r="W6" s="332"/>
      <c r="X6" s="71"/>
    </row>
    <row r="7" spans="1:24" ht="10.5" customHeight="1">
      <c r="A7" s="63"/>
      <c r="B7" s="83"/>
      <c r="C7" s="253">
        <v>0.25</v>
      </c>
      <c r="D7" s="54" t="s">
        <v>43</v>
      </c>
      <c r="E7" s="54" t="s">
        <v>44</v>
      </c>
      <c r="F7" s="54"/>
      <c r="G7" s="54" t="s">
        <v>45</v>
      </c>
      <c r="H7" s="68" t="s">
        <v>46</v>
      </c>
      <c r="I7" s="65"/>
      <c r="J7" s="253">
        <v>0.25</v>
      </c>
      <c r="K7" s="54" t="s">
        <v>43</v>
      </c>
      <c r="L7" s="54" t="s">
        <v>47</v>
      </c>
      <c r="M7" s="279"/>
      <c r="N7" s="68" t="s">
        <v>46</v>
      </c>
      <c r="O7" s="90"/>
      <c r="P7" s="116"/>
      <c r="Q7" s="267">
        <v>1</v>
      </c>
      <c r="R7" s="54" t="s">
        <v>43</v>
      </c>
      <c r="S7" s="54" t="s">
        <v>48</v>
      </c>
      <c r="T7" s="288"/>
      <c r="U7" s="67" t="s">
        <v>46</v>
      </c>
      <c r="V7" s="100" t="s">
        <v>49</v>
      </c>
      <c r="W7" s="55" t="s">
        <v>46</v>
      </c>
      <c r="X7" s="65"/>
    </row>
    <row r="8" spans="1:24" ht="11.25" customHeight="1">
      <c r="A8" s="25"/>
      <c r="B8" s="84"/>
      <c r="C8" s="247"/>
      <c r="D8" s="58">
        <v>12</v>
      </c>
      <c r="E8" s="225"/>
      <c r="F8" s="273">
        <f aca="true" t="shared" si="0" ref="F8:F16">+D8*E8</f>
        <v>0</v>
      </c>
      <c r="G8" s="225"/>
      <c r="H8" s="9">
        <f>+(F8+G8)*$C$7</f>
        <v>0</v>
      </c>
      <c r="I8" s="25"/>
      <c r="J8" s="270"/>
      <c r="K8" s="58">
        <v>24</v>
      </c>
      <c r="L8" s="225"/>
      <c r="M8" s="273">
        <f>+K8*L8</f>
        <v>0</v>
      </c>
      <c r="N8" s="265">
        <f>+M8*$J$7</f>
        <v>0</v>
      </c>
      <c r="O8" s="25"/>
      <c r="P8" s="115"/>
      <c r="Q8" s="247"/>
      <c r="R8" s="58">
        <v>12</v>
      </c>
      <c r="S8" s="228"/>
      <c r="T8" s="289">
        <f>+R8*S8</f>
        <v>0</v>
      </c>
      <c r="U8" s="98">
        <f>+T8*$Q$7</f>
        <v>0</v>
      </c>
      <c r="V8" s="232"/>
      <c r="W8" s="98">
        <f>+V8*$Q$7</f>
        <v>0</v>
      </c>
      <c r="X8" s="64"/>
    </row>
    <row r="9" spans="1:24" ht="11.25" customHeight="1">
      <c r="A9" s="25"/>
      <c r="B9" s="85"/>
      <c r="C9" s="247"/>
      <c r="D9" s="58">
        <v>12</v>
      </c>
      <c r="E9" s="225"/>
      <c r="F9" s="273">
        <f t="shared" si="0"/>
        <v>0</v>
      </c>
      <c r="G9" s="225"/>
      <c r="H9" s="9">
        <f aca="true" t="shared" si="1" ref="H9:H16">+(F9+G9)*$C$7</f>
        <v>0</v>
      </c>
      <c r="I9" s="25"/>
      <c r="J9" s="271"/>
      <c r="K9" s="58">
        <v>36</v>
      </c>
      <c r="L9" s="225"/>
      <c r="M9" s="273">
        <f aca="true" t="shared" si="2" ref="M9:M27">+K9*L9</f>
        <v>0</v>
      </c>
      <c r="N9" s="265">
        <f>+M9*$J$7</f>
        <v>0</v>
      </c>
      <c r="O9" s="25"/>
      <c r="P9" s="115"/>
      <c r="Q9" s="247"/>
      <c r="R9" s="58">
        <v>18</v>
      </c>
      <c r="S9" s="228"/>
      <c r="T9" s="289">
        <f aca="true" t="shared" si="3" ref="T9:T14">+R9*S9</f>
        <v>0</v>
      </c>
      <c r="U9" s="98">
        <f aca="true" t="shared" si="4" ref="U9:U14">+T9*$Q$7</f>
        <v>0</v>
      </c>
      <c r="V9" s="233"/>
      <c r="W9" s="98">
        <f aca="true" t="shared" si="5" ref="W9:W14">+V9*$Q$7</f>
        <v>0</v>
      </c>
      <c r="X9" s="64"/>
    </row>
    <row r="10" spans="1:24" ht="11.25" customHeight="1">
      <c r="A10" s="25"/>
      <c r="B10" s="85"/>
      <c r="C10" s="247"/>
      <c r="D10" s="58">
        <v>12</v>
      </c>
      <c r="E10" s="225"/>
      <c r="F10" s="273">
        <f t="shared" si="0"/>
        <v>0</v>
      </c>
      <c r="G10" s="225"/>
      <c r="H10" s="9">
        <f t="shared" si="1"/>
        <v>0</v>
      </c>
      <c r="I10" s="25"/>
      <c r="J10" s="271"/>
      <c r="K10" s="58">
        <v>48</v>
      </c>
      <c r="L10" s="225"/>
      <c r="M10" s="273">
        <f t="shared" si="2"/>
        <v>0</v>
      </c>
      <c r="N10" s="265">
        <f>+M10*$J$7</f>
        <v>0</v>
      </c>
      <c r="O10" s="25"/>
      <c r="P10" s="115"/>
      <c r="Q10" s="247"/>
      <c r="R10" s="59">
        <v>20</v>
      </c>
      <c r="S10" s="229"/>
      <c r="T10" s="289">
        <f t="shared" si="3"/>
        <v>0</v>
      </c>
      <c r="U10" s="98">
        <f t="shared" si="4"/>
        <v>0</v>
      </c>
      <c r="V10" s="234"/>
      <c r="W10" s="98">
        <f t="shared" si="5"/>
        <v>0</v>
      </c>
      <c r="X10" s="64"/>
    </row>
    <row r="11" spans="1:24" ht="11.25" customHeight="1">
      <c r="A11" s="25"/>
      <c r="B11" s="85"/>
      <c r="C11" s="247"/>
      <c r="D11" s="59">
        <v>12</v>
      </c>
      <c r="E11" s="226"/>
      <c r="F11" s="273">
        <f t="shared" si="0"/>
        <v>0</v>
      </c>
      <c r="G11" s="226"/>
      <c r="H11" s="9">
        <f t="shared" si="1"/>
        <v>0</v>
      </c>
      <c r="I11" s="25"/>
      <c r="J11" s="271"/>
      <c r="K11" s="59">
        <v>60</v>
      </c>
      <c r="L11" s="226"/>
      <c r="M11" s="273">
        <f t="shared" si="2"/>
        <v>0</v>
      </c>
      <c r="N11" s="265">
        <f>+M11*$J$7</f>
        <v>0</v>
      </c>
      <c r="O11" s="25"/>
      <c r="P11" s="115"/>
      <c r="Q11" s="247"/>
      <c r="R11" s="58">
        <v>24</v>
      </c>
      <c r="S11" s="228"/>
      <c r="T11" s="289">
        <f t="shared" si="3"/>
        <v>0</v>
      </c>
      <c r="U11" s="98">
        <f t="shared" si="4"/>
        <v>0</v>
      </c>
      <c r="V11" s="234"/>
      <c r="W11" s="98">
        <f t="shared" si="5"/>
        <v>0</v>
      </c>
      <c r="X11" s="64"/>
    </row>
    <row r="12" spans="1:24" ht="11.25" customHeight="1">
      <c r="A12" s="25"/>
      <c r="B12" s="85"/>
      <c r="C12" s="247"/>
      <c r="D12" s="59">
        <v>12</v>
      </c>
      <c r="E12" s="226"/>
      <c r="F12" s="273">
        <f t="shared" si="0"/>
        <v>0</v>
      </c>
      <c r="G12" s="226"/>
      <c r="H12" s="9">
        <f t="shared" si="1"/>
        <v>0</v>
      </c>
      <c r="I12" s="25"/>
      <c r="J12" s="271"/>
      <c r="K12" s="59"/>
      <c r="L12" s="226"/>
      <c r="M12" s="273"/>
      <c r="N12" s="8"/>
      <c r="O12" s="25"/>
      <c r="P12" s="115"/>
      <c r="Q12" s="247"/>
      <c r="R12" s="58">
        <v>36</v>
      </c>
      <c r="S12" s="228"/>
      <c r="T12" s="289">
        <f t="shared" si="3"/>
        <v>0</v>
      </c>
      <c r="U12" s="98">
        <f t="shared" si="4"/>
        <v>0</v>
      </c>
      <c r="V12" s="234"/>
      <c r="W12" s="98">
        <f t="shared" si="5"/>
        <v>0</v>
      </c>
      <c r="X12" s="64"/>
    </row>
    <row r="13" spans="1:24" ht="11.25" customHeight="1">
      <c r="A13" s="25"/>
      <c r="B13" s="85"/>
      <c r="C13" s="247"/>
      <c r="D13" s="58">
        <v>12</v>
      </c>
      <c r="E13" s="225"/>
      <c r="F13" s="273">
        <f t="shared" si="0"/>
        <v>0</v>
      </c>
      <c r="G13" s="225"/>
      <c r="H13" s="9">
        <f t="shared" si="1"/>
        <v>0</v>
      </c>
      <c r="I13" s="25"/>
      <c r="J13" s="271"/>
      <c r="K13" s="58"/>
      <c r="L13" s="225"/>
      <c r="M13" s="273"/>
      <c r="N13" s="8"/>
      <c r="O13" s="25"/>
      <c r="P13" s="115"/>
      <c r="Q13" s="247"/>
      <c r="R13" s="58">
        <v>48</v>
      </c>
      <c r="S13" s="228"/>
      <c r="T13" s="289">
        <f t="shared" si="3"/>
        <v>0</v>
      </c>
      <c r="U13" s="98">
        <f t="shared" si="4"/>
        <v>0</v>
      </c>
      <c r="V13" s="234"/>
      <c r="W13" s="98">
        <f t="shared" si="5"/>
        <v>0</v>
      </c>
      <c r="X13" s="64"/>
    </row>
    <row r="14" spans="1:24" ht="11.25" customHeight="1">
      <c r="A14" s="25"/>
      <c r="B14" s="85"/>
      <c r="C14" s="247"/>
      <c r="D14" s="58">
        <v>12</v>
      </c>
      <c r="E14" s="225"/>
      <c r="F14" s="273">
        <f t="shared" si="0"/>
        <v>0</v>
      </c>
      <c r="G14" s="225"/>
      <c r="H14" s="9">
        <f t="shared" si="1"/>
        <v>0</v>
      </c>
      <c r="I14" s="25"/>
      <c r="J14" s="264" t="s">
        <v>70</v>
      </c>
      <c r="K14" s="58"/>
      <c r="L14" s="225"/>
      <c r="M14" s="273"/>
      <c r="N14" s="8"/>
      <c r="O14" s="25"/>
      <c r="P14" s="115"/>
      <c r="Q14" s="247"/>
      <c r="R14" s="58">
        <v>60</v>
      </c>
      <c r="S14" s="228"/>
      <c r="T14" s="289">
        <f t="shared" si="3"/>
        <v>0</v>
      </c>
      <c r="U14" s="98">
        <f t="shared" si="4"/>
        <v>0</v>
      </c>
      <c r="V14" s="233"/>
      <c r="W14" s="98">
        <f t="shared" si="5"/>
        <v>0</v>
      </c>
      <c r="X14" s="64"/>
    </row>
    <row r="15" spans="1:24" ht="11.25" customHeight="1">
      <c r="A15" s="25"/>
      <c r="B15" s="85"/>
      <c r="C15" s="247"/>
      <c r="D15" s="58">
        <v>12</v>
      </c>
      <c r="E15" s="225"/>
      <c r="F15" s="273">
        <f t="shared" si="0"/>
        <v>0</v>
      </c>
      <c r="G15" s="225"/>
      <c r="H15" s="9">
        <f t="shared" si="1"/>
        <v>0</v>
      </c>
      <c r="I15" s="25"/>
      <c r="J15" s="266">
        <v>0.5</v>
      </c>
      <c r="K15" s="8"/>
      <c r="L15" s="225"/>
      <c r="M15" s="273"/>
      <c r="N15" s="8"/>
      <c r="O15" s="25"/>
      <c r="P15" s="115"/>
      <c r="Q15" s="87"/>
      <c r="R15" s="58"/>
      <c r="S15" s="228"/>
      <c r="T15" s="289"/>
      <c r="U15" s="98"/>
      <c r="V15" s="233"/>
      <c r="W15" s="56"/>
      <c r="X15" s="64"/>
    </row>
    <row r="16" spans="1:24" ht="11.25" customHeight="1">
      <c r="A16" s="25"/>
      <c r="B16" s="85"/>
      <c r="C16" s="247"/>
      <c r="D16" s="58">
        <v>12</v>
      </c>
      <c r="E16" s="225"/>
      <c r="F16" s="273">
        <f t="shared" si="0"/>
        <v>0</v>
      </c>
      <c r="G16" s="225"/>
      <c r="H16" s="9">
        <f t="shared" si="1"/>
        <v>0</v>
      </c>
      <c r="I16" s="25"/>
      <c r="J16" s="271"/>
      <c r="K16" s="58">
        <v>24</v>
      </c>
      <c r="L16" s="225"/>
      <c r="M16" s="273">
        <f t="shared" si="2"/>
        <v>0</v>
      </c>
      <c r="N16" s="9">
        <f>+M16*$J$15</f>
        <v>0</v>
      </c>
      <c r="O16" s="25"/>
      <c r="P16" s="115"/>
      <c r="Q16" s="97"/>
      <c r="R16" s="8"/>
      <c r="S16" s="228"/>
      <c r="T16" s="289"/>
      <c r="U16" s="98"/>
      <c r="V16" s="234"/>
      <c r="W16" s="56"/>
      <c r="X16" s="64"/>
    </row>
    <row r="17" spans="1:24" ht="11.25" customHeight="1">
      <c r="A17" s="25"/>
      <c r="B17" s="85"/>
      <c r="C17" s="244"/>
      <c r="D17" s="15"/>
      <c r="E17" s="227"/>
      <c r="F17" s="227"/>
      <c r="G17" s="227"/>
      <c r="H17" s="8"/>
      <c r="I17" s="25"/>
      <c r="J17" s="213"/>
      <c r="K17" s="58">
        <v>36</v>
      </c>
      <c r="L17" s="227"/>
      <c r="M17" s="273">
        <f t="shared" si="2"/>
        <v>0</v>
      </c>
      <c r="N17" s="9">
        <f>+M17*$J$15</f>
        <v>0</v>
      </c>
      <c r="O17" s="25"/>
      <c r="P17" s="115"/>
      <c r="Q17" s="36"/>
      <c r="R17" s="8"/>
      <c r="S17" s="228"/>
      <c r="T17" s="289"/>
      <c r="U17" s="98"/>
      <c r="V17" s="233"/>
      <c r="W17" s="56"/>
      <c r="X17" s="64"/>
    </row>
    <row r="18" spans="1:24" ht="11.25" customHeight="1">
      <c r="A18" s="25"/>
      <c r="B18" s="85"/>
      <c r="C18" s="268"/>
      <c r="D18" s="8"/>
      <c r="E18" s="213"/>
      <c r="F18" s="213"/>
      <c r="G18" s="213"/>
      <c r="H18" s="8"/>
      <c r="I18" s="25"/>
      <c r="J18" s="213"/>
      <c r="K18" s="58">
        <v>48</v>
      </c>
      <c r="L18" s="213"/>
      <c r="M18" s="273">
        <f t="shared" si="2"/>
        <v>0</v>
      </c>
      <c r="N18" s="9">
        <f>+M18*$J$15</f>
        <v>0</v>
      </c>
      <c r="O18" s="25"/>
      <c r="P18" s="115"/>
      <c r="Q18" s="36"/>
      <c r="R18" s="8"/>
      <c r="S18" s="228"/>
      <c r="T18" s="289"/>
      <c r="U18" s="98"/>
      <c r="V18" s="233"/>
      <c r="W18" s="56"/>
      <c r="X18" s="64"/>
    </row>
    <row r="19" spans="1:24" ht="11.25" customHeight="1">
      <c r="A19" s="25"/>
      <c r="B19" s="85"/>
      <c r="C19" s="269"/>
      <c r="D19" s="58"/>
      <c r="E19" s="213"/>
      <c r="F19" s="213"/>
      <c r="G19" s="213"/>
      <c r="H19" s="8"/>
      <c r="I19" s="25"/>
      <c r="J19" s="213"/>
      <c r="K19" s="58">
        <v>60</v>
      </c>
      <c r="L19" s="213"/>
      <c r="M19" s="273">
        <f t="shared" si="2"/>
        <v>0</v>
      </c>
      <c r="N19" s="9">
        <f>+M19*$J$15</f>
        <v>0</v>
      </c>
      <c r="O19" s="25"/>
      <c r="P19" s="115"/>
      <c r="Q19" s="99"/>
      <c r="R19" s="14"/>
      <c r="S19" s="230"/>
      <c r="T19" s="290"/>
      <c r="U19" s="104"/>
      <c r="V19" s="235"/>
      <c r="W19" s="105"/>
      <c r="X19" s="64"/>
    </row>
    <row r="20" spans="1:24" ht="11.25" customHeight="1">
      <c r="A20" s="25"/>
      <c r="B20" s="85"/>
      <c r="C20" s="244"/>
      <c r="D20" s="58"/>
      <c r="E20" s="213"/>
      <c r="F20" s="213"/>
      <c r="G20" s="213"/>
      <c r="H20" s="8"/>
      <c r="I20" s="25"/>
      <c r="J20" s="213"/>
      <c r="K20" s="8"/>
      <c r="L20" s="213"/>
      <c r="M20" s="273"/>
      <c r="N20" s="8"/>
      <c r="O20" s="25"/>
      <c r="P20" s="115"/>
      <c r="Q20" s="87"/>
      <c r="R20" s="58"/>
      <c r="S20" s="228"/>
      <c r="T20" s="289"/>
      <c r="U20" s="98"/>
      <c r="V20" s="234"/>
      <c r="W20" s="56"/>
      <c r="X20" s="64"/>
    </row>
    <row r="21" spans="1:24" ht="11.25" customHeight="1">
      <c r="A21" s="25"/>
      <c r="B21" s="85"/>
      <c r="C21" s="244"/>
      <c r="D21" s="58"/>
      <c r="E21" s="213"/>
      <c r="F21" s="213"/>
      <c r="G21" s="213"/>
      <c r="H21" s="8"/>
      <c r="I21" s="25"/>
      <c r="J21" s="272"/>
      <c r="K21" s="8"/>
      <c r="L21" s="213"/>
      <c r="M21" s="273"/>
      <c r="N21" s="8"/>
      <c r="O21" s="25"/>
      <c r="P21" s="115"/>
      <c r="Q21" s="87"/>
      <c r="R21" s="58"/>
      <c r="S21" s="228"/>
      <c r="T21" s="289"/>
      <c r="U21" s="98"/>
      <c r="V21" s="233"/>
      <c r="W21" s="56"/>
      <c r="X21" s="64"/>
    </row>
    <row r="22" spans="1:24" ht="11.25" customHeight="1">
      <c r="A22" s="25"/>
      <c r="B22" s="85"/>
      <c r="C22" s="264" t="s">
        <v>70</v>
      </c>
      <c r="D22" s="8"/>
      <c r="E22" s="213"/>
      <c r="F22" s="213"/>
      <c r="G22" s="213"/>
      <c r="H22" s="8"/>
      <c r="I22" s="25"/>
      <c r="J22" s="264" t="s">
        <v>70</v>
      </c>
      <c r="K22" s="8"/>
      <c r="L22" s="213"/>
      <c r="M22" s="273"/>
      <c r="N22" s="8"/>
      <c r="O22" s="25"/>
      <c r="P22" s="115"/>
      <c r="Q22" s="87"/>
      <c r="R22" s="58"/>
      <c r="S22" s="228"/>
      <c r="T22" s="289"/>
      <c r="U22" s="98"/>
      <c r="V22" s="233"/>
      <c r="W22" s="56"/>
      <c r="X22" s="64"/>
    </row>
    <row r="23" spans="1:24" ht="11.25" customHeight="1">
      <c r="A23" s="25"/>
      <c r="B23" s="85"/>
      <c r="C23" s="266">
        <v>0.5</v>
      </c>
      <c r="D23" s="58"/>
      <c r="E23" s="213"/>
      <c r="F23" s="213"/>
      <c r="G23" s="213"/>
      <c r="H23" s="8"/>
      <c r="I23" s="25"/>
      <c r="J23" s="266">
        <v>0.75</v>
      </c>
      <c r="K23" s="8"/>
      <c r="L23" s="213"/>
      <c r="M23" s="273"/>
      <c r="N23" s="8"/>
      <c r="O23" s="25"/>
      <c r="P23" s="115"/>
      <c r="Q23" s="87"/>
      <c r="R23" s="58"/>
      <c r="S23" s="228"/>
      <c r="T23" s="289"/>
      <c r="U23" s="98"/>
      <c r="V23" s="234"/>
      <c r="W23" s="56"/>
      <c r="X23" s="64"/>
    </row>
    <row r="24" spans="1:24" ht="11.25" customHeight="1">
      <c r="A24" s="25"/>
      <c r="B24" s="85"/>
      <c r="C24" s="244"/>
      <c r="D24" s="58">
        <v>12</v>
      </c>
      <c r="E24" s="213"/>
      <c r="F24" s="273">
        <f>+D24*E24</f>
        <v>0</v>
      </c>
      <c r="G24" s="213"/>
      <c r="H24" s="9">
        <f>+(F24+G24)*$C$23</f>
        <v>0</v>
      </c>
      <c r="I24" s="25"/>
      <c r="J24" s="213"/>
      <c r="K24" s="58">
        <v>24</v>
      </c>
      <c r="L24" s="213"/>
      <c r="M24" s="273">
        <f t="shared" si="2"/>
        <v>0</v>
      </c>
      <c r="N24" s="9">
        <f>+M24*$J$23</f>
        <v>0</v>
      </c>
      <c r="O24" s="25"/>
      <c r="P24" s="115"/>
      <c r="Q24" s="247"/>
      <c r="R24" s="58"/>
      <c r="S24" s="228"/>
      <c r="T24" s="289"/>
      <c r="U24" s="98"/>
      <c r="V24" s="233"/>
      <c r="W24" s="56"/>
      <c r="X24" s="64"/>
    </row>
    <row r="25" spans="1:24" ht="11.25" customHeight="1">
      <c r="A25" s="25"/>
      <c r="B25" s="85"/>
      <c r="C25" s="244"/>
      <c r="D25" s="58">
        <v>12</v>
      </c>
      <c r="E25" s="213"/>
      <c r="F25" s="273">
        <f aca="true" t="shared" si="6" ref="F25:F30">+D25*E25</f>
        <v>0</v>
      </c>
      <c r="G25" s="213"/>
      <c r="H25" s="9">
        <f aca="true" t="shared" si="7" ref="H25:H30">+(F25+G25)*$C$23</f>
        <v>0</v>
      </c>
      <c r="I25" s="25"/>
      <c r="J25" s="213"/>
      <c r="K25" s="58">
        <v>36</v>
      </c>
      <c r="L25" s="213"/>
      <c r="M25" s="273">
        <f t="shared" si="2"/>
        <v>0</v>
      </c>
      <c r="N25" s="9">
        <f>+M25*$J$23</f>
        <v>0</v>
      </c>
      <c r="O25" s="25"/>
      <c r="P25" s="115"/>
      <c r="Q25" s="253"/>
      <c r="R25" s="14"/>
      <c r="S25" s="230"/>
      <c r="T25" s="290"/>
      <c r="U25" s="104"/>
      <c r="V25" s="235"/>
      <c r="W25" s="105"/>
      <c r="X25" s="64"/>
    </row>
    <row r="26" spans="1:24" ht="11.25" customHeight="1">
      <c r="A26" s="25"/>
      <c r="B26" s="85"/>
      <c r="C26" s="244"/>
      <c r="D26" s="58">
        <v>12</v>
      </c>
      <c r="E26" s="213"/>
      <c r="F26" s="273">
        <f t="shared" si="6"/>
        <v>0</v>
      </c>
      <c r="G26" s="213"/>
      <c r="H26" s="9">
        <f t="shared" si="7"/>
        <v>0</v>
      </c>
      <c r="I26" s="25"/>
      <c r="J26" s="213"/>
      <c r="K26" s="58">
        <v>48</v>
      </c>
      <c r="L26" s="213"/>
      <c r="M26" s="273">
        <f t="shared" si="2"/>
        <v>0</v>
      </c>
      <c r="N26" s="9">
        <f>+M26*$J$23</f>
        <v>0</v>
      </c>
      <c r="O26" s="25"/>
      <c r="P26" s="115"/>
      <c r="Q26" s="247"/>
      <c r="R26" s="58"/>
      <c r="S26" s="228"/>
      <c r="T26" s="289"/>
      <c r="U26" s="98"/>
      <c r="V26" s="233"/>
      <c r="W26" s="56"/>
      <c r="X26" s="64"/>
    </row>
    <row r="27" spans="1:24" ht="11.25" customHeight="1">
      <c r="A27" s="25"/>
      <c r="B27" s="85"/>
      <c r="C27" s="244"/>
      <c r="D27" s="58">
        <v>12</v>
      </c>
      <c r="E27" s="213"/>
      <c r="F27" s="273">
        <f t="shared" si="6"/>
        <v>0</v>
      </c>
      <c r="G27" s="213"/>
      <c r="H27" s="9">
        <f t="shared" si="7"/>
        <v>0</v>
      </c>
      <c r="I27" s="25"/>
      <c r="J27" s="213"/>
      <c r="K27" s="58">
        <v>60</v>
      </c>
      <c r="L27" s="213"/>
      <c r="M27" s="273">
        <f t="shared" si="2"/>
        <v>0</v>
      </c>
      <c r="N27" s="9">
        <f>+M27*$J$23</f>
        <v>0</v>
      </c>
      <c r="O27" s="25"/>
      <c r="P27" s="115"/>
      <c r="Q27" s="247"/>
      <c r="R27" s="58"/>
      <c r="S27" s="228"/>
      <c r="T27" s="289"/>
      <c r="U27" s="98"/>
      <c r="V27" s="233"/>
      <c r="W27" s="56"/>
      <c r="X27" s="64"/>
    </row>
    <row r="28" spans="1:24" ht="11.25" customHeight="1">
      <c r="A28" s="25"/>
      <c r="B28" s="85"/>
      <c r="C28" s="244"/>
      <c r="D28" s="58">
        <v>12</v>
      </c>
      <c r="E28" s="213"/>
      <c r="F28" s="273">
        <f t="shared" si="6"/>
        <v>0</v>
      </c>
      <c r="G28" s="213"/>
      <c r="H28" s="9">
        <f t="shared" si="7"/>
        <v>0</v>
      </c>
      <c r="I28" s="25"/>
      <c r="J28" s="213"/>
      <c r="K28" s="8"/>
      <c r="L28" s="213"/>
      <c r="M28" s="280"/>
      <c r="N28" s="8"/>
      <c r="O28" s="25"/>
      <c r="P28" s="115"/>
      <c r="Q28" s="87"/>
      <c r="R28" s="58"/>
      <c r="S28" s="228"/>
      <c r="T28" s="289"/>
      <c r="U28" s="98"/>
      <c r="V28" s="233"/>
      <c r="W28" s="56"/>
      <c r="X28" s="64"/>
    </row>
    <row r="29" spans="1:24" ht="11.25" customHeight="1">
      <c r="A29" s="25"/>
      <c r="B29" s="85"/>
      <c r="C29" s="244"/>
      <c r="D29" s="58">
        <v>12</v>
      </c>
      <c r="E29" s="213"/>
      <c r="F29" s="273">
        <f t="shared" si="6"/>
        <v>0</v>
      </c>
      <c r="G29" s="213"/>
      <c r="H29" s="9">
        <f t="shared" si="7"/>
        <v>0</v>
      </c>
      <c r="I29" s="25"/>
      <c r="J29" s="213"/>
      <c r="K29" s="8"/>
      <c r="L29" s="213"/>
      <c r="M29" s="280"/>
      <c r="N29" s="8"/>
      <c r="O29" s="25"/>
      <c r="P29" s="115"/>
      <c r="Q29" s="106"/>
      <c r="R29" s="14"/>
      <c r="S29" s="231"/>
      <c r="T29" s="291"/>
      <c r="U29" s="104"/>
      <c r="V29" s="236"/>
      <c r="W29" s="105"/>
      <c r="X29" s="64"/>
    </row>
    <row r="30" spans="1:24" ht="11.25" customHeight="1">
      <c r="A30" s="25"/>
      <c r="B30" s="85"/>
      <c r="C30" s="244"/>
      <c r="D30" s="58">
        <v>12</v>
      </c>
      <c r="E30" s="213"/>
      <c r="F30" s="273">
        <f t="shared" si="6"/>
        <v>0</v>
      </c>
      <c r="G30" s="213"/>
      <c r="H30" s="9">
        <f t="shared" si="7"/>
        <v>0</v>
      </c>
      <c r="I30" s="25"/>
      <c r="J30" s="213"/>
      <c r="K30" s="8"/>
      <c r="L30" s="213"/>
      <c r="M30" s="280"/>
      <c r="N30" s="8"/>
      <c r="O30" s="25"/>
      <c r="P30" s="115"/>
      <c r="Q30" s="87"/>
      <c r="R30" s="58"/>
      <c r="S30" s="228"/>
      <c r="T30" s="289"/>
      <c r="U30" s="98"/>
      <c r="V30" s="233"/>
      <c r="W30" s="56"/>
      <c r="X30" s="64"/>
    </row>
    <row r="31" spans="1:24" ht="11.25" customHeight="1">
      <c r="A31" s="25"/>
      <c r="B31" s="85"/>
      <c r="C31" s="244"/>
      <c r="D31" s="8"/>
      <c r="E31" s="213"/>
      <c r="F31" s="213"/>
      <c r="G31" s="213"/>
      <c r="H31" s="8"/>
      <c r="I31" s="25"/>
      <c r="J31" s="213"/>
      <c r="K31" s="8"/>
      <c r="L31" s="213"/>
      <c r="M31" s="280"/>
      <c r="N31" s="8"/>
      <c r="O31" s="25"/>
      <c r="P31" s="115"/>
      <c r="Q31" s="87"/>
      <c r="R31" s="58"/>
      <c r="S31" s="228"/>
      <c r="T31" s="289"/>
      <c r="U31" s="98"/>
      <c r="V31" s="233"/>
      <c r="W31" s="56"/>
      <c r="X31" s="64"/>
    </row>
    <row r="32" spans="1:24" ht="11.25" customHeight="1">
      <c r="A32" s="25"/>
      <c r="B32" s="85"/>
      <c r="C32" s="244"/>
      <c r="D32" s="8"/>
      <c r="E32" s="213"/>
      <c r="F32" s="213"/>
      <c r="G32" s="213"/>
      <c r="H32" s="8"/>
      <c r="I32" s="25"/>
      <c r="J32" s="213"/>
      <c r="K32" s="8"/>
      <c r="L32" s="213"/>
      <c r="M32" s="280"/>
      <c r="N32" s="8"/>
      <c r="O32" s="25"/>
      <c r="P32" s="115"/>
      <c r="Q32" s="87"/>
      <c r="R32" s="58"/>
      <c r="S32" s="228"/>
      <c r="T32" s="289"/>
      <c r="U32" s="98"/>
      <c r="V32" s="233"/>
      <c r="W32" s="56"/>
      <c r="X32" s="64"/>
    </row>
    <row r="33" spans="1:24" ht="11.25" customHeight="1" thickBot="1">
      <c r="A33" s="25"/>
      <c r="B33" s="85"/>
      <c r="C33" s="244"/>
      <c r="D33" s="8"/>
      <c r="E33" s="213"/>
      <c r="F33" s="213"/>
      <c r="G33" s="213"/>
      <c r="H33" s="8"/>
      <c r="I33" s="25"/>
      <c r="J33" s="213"/>
      <c r="K33" s="8"/>
      <c r="L33" s="213"/>
      <c r="M33" s="280"/>
      <c r="N33" s="8"/>
      <c r="O33" s="25"/>
      <c r="P33" s="117"/>
      <c r="Q33" s="87"/>
      <c r="R33" s="58"/>
      <c r="S33" s="228"/>
      <c r="T33" s="289"/>
      <c r="U33" s="98"/>
      <c r="V33" s="233"/>
      <c r="W33" s="56"/>
      <c r="X33" s="64"/>
    </row>
    <row r="34" spans="1:24" ht="11.25" customHeight="1">
      <c r="A34" s="25"/>
      <c r="B34" s="85"/>
      <c r="C34" s="244"/>
      <c r="D34" s="8"/>
      <c r="E34" s="213"/>
      <c r="F34" s="213"/>
      <c r="G34" s="213"/>
      <c r="H34" s="8"/>
      <c r="I34" s="25"/>
      <c r="J34" s="213"/>
      <c r="K34" s="8"/>
      <c r="L34" s="213"/>
      <c r="M34" s="280"/>
      <c r="N34" s="8"/>
      <c r="O34" s="25"/>
      <c r="P34" s="86"/>
      <c r="Q34" s="106"/>
      <c r="R34" s="14"/>
      <c r="S34" s="230"/>
      <c r="T34" s="290"/>
      <c r="U34" s="104"/>
      <c r="V34" s="236"/>
      <c r="W34" s="105"/>
      <c r="X34" s="64"/>
    </row>
    <row r="35" spans="1:24" ht="11.25" customHeight="1">
      <c r="A35" s="25"/>
      <c r="B35" s="85"/>
      <c r="C35" s="244"/>
      <c r="D35" s="8"/>
      <c r="E35" s="213"/>
      <c r="F35" s="213"/>
      <c r="G35" s="213"/>
      <c r="H35" s="8"/>
      <c r="I35" s="25"/>
      <c r="J35" s="213"/>
      <c r="K35" s="8"/>
      <c r="L35" s="213"/>
      <c r="M35" s="280"/>
      <c r="N35" s="8"/>
      <c r="O35" s="25"/>
      <c r="P35" s="115"/>
      <c r="Q35" s="87"/>
      <c r="R35" s="58"/>
      <c r="S35" s="228"/>
      <c r="T35" s="289"/>
      <c r="U35" s="98"/>
      <c r="V35" s="233"/>
      <c r="W35" s="56"/>
      <c r="X35" s="64"/>
    </row>
    <row r="36" spans="1:24" ht="11.25" customHeight="1">
      <c r="A36" s="25"/>
      <c r="B36" s="85"/>
      <c r="C36" s="11" t="s">
        <v>68</v>
      </c>
      <c r="D36" s="8"/>
      <c r="E36" s="166">
        <f>SUM(E8:E35)</f>
        <v>0</v>
      </c>
      <c r="F36" s="166"/>
      <c r="G36" s="166">
        <f>SUM(G8:G35)</f>
        <v>0</v>
      </c>
      <c r="H36" s="9">
        <f>SUM(H8:H35)</f>
        <v>0</v>
      </c>
      <c r="I36" s="25"/>
      <c r="J36" s="8"/>
      <c r="K36" s="8"/>
      <c r="L36" s="166">
        <f>SUM(L8:L35)</f>
        <v>0</v>
      </c>
      <c r="M36" s="281"/>
      <c r="N36" s="9">
        <f>SUM(N8:N35)</f>
        <v>0</v>
      </c>
      <c r="O36" s="25"/>
      <c r="P36" s="115"/>
      <c r="Q36" s="87"/>
      <c r="R36" s="58"/>
      <c r="S36" s="166">
        <f>SUM(S8:S35)</f>
        <v>0</v>
      </c>
      <c r="T36" s="281"/>
      <c r="U36" s="9">
        <f>SUM(U8:U35)</f>
        <v>0</v>
      </c>
      <c r="V36" s="166">
        <f>SUM(V8:V35)</f>
        <v>0</v>
      </c>
      <c r="W36" s="9">
        <f>SUM(W8:W35)</f>
        <v>0</v>
      </c>
      <c r="X36" s="64"/>
    </row>
    <row r="37" spans="1:24" ht="11.25" customHeight="1" thickBot="1">
      <c r="A37" s="25"/>
      <c r="B37" s="168"/>
      <c r="C37" s="169"/>
      <c r="D37" s="170"/>
      <c r="E37" s="170"/>
      <c r="F37" s="170"/>
      <c r="G37" s="170"/>
      <c r="H37" s="170"/>
      <c r="I37" s="171"/>
      <c r="J37" s="170"/>
      <c r="K37" s="170"/>
      <c r="L37" s="170"/>
      <c r="M37" s="282"/>
      <c r="N37" s="170"/>
      <c r="O37" s="171"/>
      <c r="P37" s="172"/>
      <c r="Q37" s="173"/>
      <c r="R37" s="174"/>
      <c r="S37" s="175"/>
      <c r="T37" s="292"/>
      <c r="U37" s="176"/>
      <c r="V37" s="177"/>
      <c r="W37" s="178"/>
      <c r="X37" s="179"/>
    </row>
    <row r="38" spans="1:24" ht="11.25" customHeight="1" thickTop="1">
      <c r="A38" s="25"/>
      <c r="B38" s="85"/>
      <c r="C38" s="237"/>
      <c r="D38" s="223"/>
      <c r="E38" s="223"/>
      <c r="F38" s="223"/>
      <c r="G38" s="223"/>
      <c r="H38" s="223"/>
      <c r="I38" s="238"/>
      <c r="J38" s="223"/>
      <c r="K38" s="223"/>
      <c r="L38" s="223"/>
      <c r="M38" s="283"/>
      <c r="N38" s="223"/>
      <c r="O38" s="238"/>
      <c r="P38" s="239"/>
      <c r="Q38" s="240"/>
      <c r="R38" s="241"/>
      <c r="S38" s="230"/>
      <c r="T38" s="290"/>
      <c r="U38" s="242"/>
      <c r="V38" s="236"/>
      <c r="W38" s="243"/>
      <c r="X38" s="167"/>
    </row>
    <row r="39" spans="1:24" ht="11.25" customHeight="1">
      <c r="A39" s="25"/>
      <c r="B39" s="85"/>
      <c r="C39" s="244"/>
      <c r="D39" s="213"/>
      <c r="E39" s="213"/>
      <c r="F39" s="213"/>
      <c r="G39" s="213"/>
      <c r="H39" s="213"/>
      <c r="I39" s="245"/>
      <c r="J39" s="213"/>
      <c r="K39" s="213"/>
      <c r="L39" s="213"/>
      <c r="M39" s="280"/>
      <c r="N39" s="213"/>
      <c r="O39" s="245"/>
      <c r="P39" s="246"/>
      <c r="Q39" s="247"/>
      <c r="R39" s="225"/>
      <c r="S39" s="228"/>
      <c r="T39" s="289"/>
      <c r="U39" s="248"/>
      <c r="V39" s="234"/>
      <c r="W39" s="249"/>
      <c r="X39" s="64"/>
    </row>
    <row r="40" spans="1:24" ht="11.25" customHeight="1" thickBot="1">
      <c r="A40" s="25"/>
      <c r="B40" s="85"/>
      <c r="C40" s="244"/>
      <c r="D40" s="213"/>
      <c r="E40" s="213"/>
      <c r="F40" s="213"/>
      <c r="G40" s="213"/>
      <c r="H40" s="213"/>
      <c r="I40" s="245"/>
      <c r="J40" s="213"/>
      <c r="K40" s="213"/>
      <c r="L40" s="213"/>
      <c r="M40" s="280"/>
      <c r="N40" s="213"/>
      <c r="O40" s="245"/>
      <c r="P40" s="250"/>
      <c r="Q40" s="247"/>
      <c r="R40" s="225"/>
      <c r="S40" s="228"/>
      <c r="T40" s="289"/>
      <c r="U40" s="248"/>
      <c r="V40" s="233"/>
      <c r="W40" s="249"/>
      <c r="X40" s="64"/>
    </row>
    <row r="41" spans="1:24" ht="11.25" customHeight="1">
      <c r="A41" s="25"/>
      <c r="B41" s="85"/>
      <c r="C41" s="244"/>
      <c r="D41" s="213"/>
      <c r="E41" s="213"/>
      <c r="F41" s="213"/>
      <c r="G41" s="213"/>
      <c r="H41" s="213"/>
      <c r="I41" s="245"/>
      <c r="J41" s="213"/>
      <c r="K41" s="213"/>
      <c r="L41" s="213"/>
      <c r="M41" s="280"/>
      <c r="N41" s="213"/>
      <c r="O41" s="245"/>
      <c r="P41" s="239"/>
      <c r="Q41" s="251"/>
      <c r="R41" s="252"/>
      <c r="S41" s="223"/>
      <c r="T41" s="293"/>
      <c r="U41" s="242"/>
      <c r="V41" s="235"/>
      <c r="W41" s="243"/>
      <c r="X41" s="64"/>
    </row>
    <row r="42" spans="1:24" ht="11.25" customHeight="1">
      <c r="A42" s="25"/>
      <c r="B42" s="85"/>
      <c r="C42" s="244"/>
      <c r="D42" s="213"/>
      <c r="E42" s="213"/>
      <c r="F42" s="213"/>
      <c r="G42" s="213"/>
      <c r="H42" s="213"/>
      <c r="I42" s="245"/>
      <c r="J42" s="213"/>
      <c r="K42" s="213"/>
      <c r="L42" s="213"/>
      <c r="M42" s="280"/>
      <c r="N42" s="213"/>
      <c r="O42" s="245"/>
      <c r="P42" s="246"/>
      <c r="Q42" s="247"/>
      <c r="R42" s="225"/>
      <c r="S42" s="213"/>
      <c r="T42" s="294"/>
      <c r="U42" s="248"/>
      <c r="V42" s="234"/>
      <c r="W42" s="249"/>
      <c r="X42" s="64"/>
    </row>
    <row r="43" spans="1:24" ht="11.25" customHeight="1">
      <c r="A43" s="25"/>
      <c r="B43" s="85"/>
      <c r="C43" s="244"/>
      <c r="D43" s="213"/>
      <c r="E43" s="213"/>
      <c r="F43" s="213"/>
      <c r="G43" s="213"/>
      <c r="H43" s="213"/>
      <c r="I43" s="245"/>
      <c r="J43" s="213"/>
      <c r="K43" s="213"/>
      <c r="L43" s="213"/>
      <c r="M43" s="280"/>
      <c r="N43" s="213"/>
      <c r="O43" s="245"/>
      <c r="P43" s="246"/>
      <c r="Q43" s="251"/>
      <c r="R43" s="225"/>
      <c r="S43" s="228"/>
      <c r="T43" s="289"/>
      <c r="U43" s="248"/>
      <c r="V43" s="234"/>
      <c r="W43" s="249"/>
      <c r="X43" s="64"/>
    </row>
    <row r="44" spans="1:24" ht="11.25" customHeight="1" thickBot="1">
      <c r="A44" s="25"/>
      <c r="B44" s="85"/>
      <c r="C44" s="244"/>
      <c r="D44" s="213"/>
      <c r="E44" s="213"/>
      <c r="F44" s="213"/>
      <c r="G44" s="213"/>
      <c r="H44" s="213"/>
      <c r="I44" s="245"/>
      <c r="J44" s="213"/>
      <c r="K44" s="213"/>
      <c r="L44" s="213"/>
      <c r="M44" s="280"/>
      <c r="N44" s="213"/>
      <c r="O44" s="245"/>
      <c r="P44" s="250"/>
      <c r="Q44" s="247"/>
      <c r="R44" s="247"/>
      <c r="S44" s="247"/>
      <c r="T44" s="295"/>
      <c r="U44" s="248"/>
      <c r="V44" s="234"/>
      <c r="W44" s="249"/>
      <c r="X44" s="64"/>
    </row>
    <row r="45" spans="1:24" ht="11.25" customHeight="1">
      <c r="A45" s="25"/>
      <c r="B45" s="85"/>
      <c r="C45" s="244"/>
      <c r="D45" s="213"/>
      <c r="E45" s="213"/>
      <c r="F45" s="213"/>
      <c r="G45" s="213"/>
      <c r="H45" s="213"/>
      <c r="I45" s="245"/>
      <c r="J45" s="213"/>
      <c r="K45" s="213"/>
      <c r="L45" s="213"/>
      <c r="M45" s="280"/>
      <c r="N45" s="213"/>
      <c r="O45" s="245"/>
      <c r="P45" s="239"/>
      <c r="Q45" s="253"/>
      <c r="R45" s="252"/>
      <c r="S45" s="223"/>
      <c r="T45" s="293"/>
      <c r="U45" s="242"/>
      <c r="V45" s="254"/>
      <c r="W45" s="243"/>
      <c r="X45" s="64"/>
    </row>
    <row r="46" spans="1:24" ht="11.25" customHeight="1" thickBot="1">
      <c r="A46" s="25"/>
      <c r="B46" s="168"/>
      <c r="C46" s="255"/>
      <c r="D46" s="256"/>
      <c r="E46" s="256"/>
      <c r="F46" s="256"/>
      <c r="G46" s="256"/>
      <c r="H46" s="256"/>
      <c r="I46" s="257"/>
      <c r="J46" s="256"/>
      <c r="K46" s="256"/>
      <c r="L46" s="256"/>
      <c r="M46" s="282"/>
      <c r="N46" s="256"/>
      <c r="O46" s="257"/>
      <c r="P46" s="258"/>
      <c r="Q46" s="259"/>
      <c r="R46" s="260"/>
      <c r="S46" s="256"/>
      <c r="T46" s="296"/>
      <c r="U46" s="261"/>
      <c r="V46" s="262"/>
      <c r="W46" s="263"/>
      <c r="X46" s="179"/>
    </row>
    <row r="47" spans="1:24" ht="11.25" customHeight="1" thickTop="1">
      <c r="A47" s="25"/>
      <c r="B47" s="85"/>
      <c r="C47" s="181"/>
      <c r="D47" s="181"/>
      <c r="E47" s="181"/>
      <c r="F47" s="181"/>
      <c r="G47" s="181"/>
      <c r="H47" s="181"/>
      <c r="I47" s="182"/>
      <c r="J47" s="182"/>
      <c r="K47" s="182"/>
      <c r="L47" s="182"/>
      <c r="M47" s="284"/>
      <c r="N47" s="182"/>
      <c r="O47" s="182"/>
      <c r="P47" s="182"/>
      <c r="Q47" s="182"/>
      <c r="R47" s="182"/>
      <c r="S47" s="182"/>
      <c r="T47" s="284"/>
      <c r="U47" s="183"/>
      <c r="V47" s="184"/>
      <c r="W47" s="185"/>
      <c r="X47" s="167"/>
    </row>
    <row r="48" spans="1:24" ht="11.25" customHeight="1">
      <c r="A48" s="25"/>
      <c r="B48" s="86"/>
      <c r="C48" s="2"/>
      <c r="D48" s="2"/>
      <c r="E48" s="2"/>
      <c r="F48" s="2"/>
      <c r="G48" s="2"/>
      <c r="H48" s="2"/>
      <c r="I48" s="186"/>
      <c r="J48" s="186"/>
      <c r="K48" s="186"/>
      <c r="L48" s="186"/>
      <c r="M48" s="285"/>
      <c r="N48" s="186"/>
      <c r="O48" s="186"/>
      <c r="P48" s="186"/>
      <c r="Q48" s="186"/>
      <c r="R48" s="186"/>
      <c r="S48" s="186"/>
      <c r="T48" s="285"/>
      <c r="U48" s="187" t="s">
        <v>69</v>
      </c>
      <c r="V48" s="195"/>
      <c r="W48" s="180">
        <f>+H36+N36+U36+W36</f>
        <v>0</v>
      </c>
      <c r="X48" s="64"/>
    </row>
    <row r="49" spans="14:24" ht="10.5" customHeight="1">
      <c r="N49" s="66"/>
      <c r="O49" s="3"/>
      <c r="P49" s="3"/>
      <c r="Q49" s="52"/>
      <c r="R49" s="52"/>
      <c r="S49" s="52"/>
      <c r="T49" s="297"/>
      <c r="U49" s="57"/>
      <c r="V49" s="69"/>
      <c r="W49" s="57"/>
      <c r="X49" s="57"/>
    </row>
    <row r="50" spans="1:24" ht="17.25" customHeight="1">
      <c r="A50" s="16"/>
      <c r="B50" s="16"/>
      <c r="C50" s="3"/>
      <c r="D50" s="16"/>
      <c r="E50" s="16"/>
      <c r="F50" s="16"/>
      <c r="G50" s="16"/>
      <c r="H50" s="16"/>
      <c r="I50" s="16"/>
      <c r="J50" s="16"/>
      <c r="K50" s="76"/>
      <c r="L50" s="119"/>
      <c r="M50" s="286"/>
      <c r="N50" s="16"/>
      <c r="O50" s="16"/>
      <c r="P50" s="16"/>
      <c r="Q50" s="165" t="s">
        <v>67</v>
      </c>
      <c r="R50" s="324"/>
      <c r="S50" s="324"/>
      <c r="T50" s="298"/>
      <c r="U50" s="192" t="s">
        <v>4</v>
      </c>
      <c r="V50" s="333"/>
      <c r="W50" s="333"/>
      <c r="X50" s="118"/>
    </row>
    <row r="51" ht="10.5" customHeight="1">
      <c r="V51" s="60"/>
    </row>
    <row r="52" ht="12.75" customHeight="1">
      <c r="V52" s="60"/>
    </row>
    <row r="53" ht="12.75" customHeight="1">
      <c r="V53" s="60"/>
    </row>
    <row r="54" ht="12.75" customHeight="1">
      <c r="V54" s="60"/>
    </row>
    <row r="55" ht="12.75" customHeight="1">
      <c r="V55" s="60"/>
    </row>
    <row r="56" ht="12.75" customHeight="1">
      <c r="V56" s="60"/>
    </row>
    <row r="57" ht="12.75" customHeight="1">
      <c r="V57" s="6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594" ht="12.75">
      <c r="O594" s="78" t="s">
        <v>53</v>
      </c>
    </row>
  </sheetData>
  <sheetProtection password="E716" sheet="1" objects="1" scenarios="1" selectLockedCells="1"/>
  <mergeCells count="5">
    <mergeCell ref="V6:W6"/>
    <mergeCell ref="R50:S50"/>
    <mergeCell ref="V50:W50"/>
    <mergeCell ref="D3:G3"/>
    <mergeCell ref="V3:W3"/>
  </mergeCells>
  <printOptions horizontalCentered="1"/>
  <pageMargins left="0.38" right="0.38" top="0.27" bottom="0.26" header="0.27" footer="0.25"/>
  <pageSetup fitToHeight="1" fitToWidth="1" horizontalDpi="300" verticalDpi="300" orientation="landscape" scale="9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Magee, Rebecca</dc:creator>
  <cp:keywords/>
  <dc:description/>
  <cp:lastModifiedBy>Magee, Rebecca</cp:lastModifiedBy>
  <cp:lastPrinted>2013-07-23T22:07:11Z</cp:lastPrinted>
  <dcterms:created xsi:type="dcterms:W3CDTF">1997-06-24T22:50:51Z</dcterms:created>
  <dcterms:modified xsi:type="dcterms:W3CDTF">2013-07-23T22:09:13Z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153101651</vt:i4>
  </property>
  <property fmtid="{D5CDD505-2E9C-101B-9397-08002B2CF9AE}" pid="3" name="_EmailSubject">
    <vt:lpwstr>school store report</vt:lpwstr>
  </property>
  <property fmtid="{D5CDD505-2E9C-101B-9397-08002B2CF9AE}" pid="4" name="_AuthorEmail">
    <vt:lpwstr>bmagee@mcisd.org</vt:lpwstr>
  </property>
  <property fmtid="{D5CDD505-2E9C-101B-9397-08002B2CF9AE}" pid="5" name="_AuthorEmailDisplayName">
    <vt:lpwstr>Magee, Rebecca</vt:lpwstr>
  </property>
  <property fmtid="{D5CDD505-2E9C-101B-9397-08002B2CF9AE}" pid="6" name="_ReviewingToolsShownOnce">
    <vt:lpwstr/>
  </property>
</Properties>
</file>